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32757" windowWidth="13749" windowHeight="8189" activeTab="0"/>
  </bookViews>
  <sheets>
    <sheet name="Préambule" sheetId="1" r:id="rId1"/>
    <sheet name="Recettes" sheetId="2" r:id="rId2"/>
    <sheet name="Dépenses" sheetId="3" r:id="rId3"/>
    <sheet name="Rapprochement bancaire" sheetId="4" r:id="rId4"/>
  </sheets>
  <definedNames/>
  <calcPr fullCalcOnLoad="1"/>
</workbook>
</file>

<file path=xl/comments2.xml><?xml version="1.0" encoding="utf-8"?>
<comments xmlns="http://schemas.openxmlformats.org/spreadsheetml/2006/main">
  <authors>
    <author>julie</author>
  </authors>
  <commentList>
    <comment ref="F10" authorId="0">
      <text>
        <r>
          <rPr>
            <b/>
            <sz val="9"/>
            <rFont val="Tahoma"/>
            <family val="2"/>
          </rPr>
          <t>à utiliser à titre exceptionnel</t>
        </r>
        <r>
          <rPr>
            <sz val="8"/>
            <rFont val="Tahoma"/>
            <family val="2"/>
          </rPr>
          <t xml:space="preserve">
</t>
        </r>
      </text>
    </comment>
  </commentList>
</comments>
</file>

<file path=xl/comments3.xml><?xml version="1.0" encoding="utf-8"?>
<comments xmlns="http://schemas.openxmlformats.org/spreadsheetml/2006/main">
  <authors>
    <author>julie</author>
  </authors>
  <commentList>
    <comment ref="U52" authorId="0">
      <text>
        <r>
          <rPr>
            <b/>
            <sz val="9"/>
            <rFont val="Tahoma"/>
            <family val="2"/>
          </rPr>
          <t>Travaux, fournitures et services extérieurs</t>
        </r>
      </text>
    </comment>
    <comment ref="Y52" authorId="0">
      <text>
        <r>
          <rPr>
            <b/>
            <sz val="9"/>
            <rFont val="Tahoma"/>
            <family val="2"/>
          </rPr>
          <t>Transports et déplacements</t>
        </r>
        <r>
          <rPr>
            <sz val="8"/>
            <rFont val="Tahoma"/>
            <family val="2"/>
          </rPr>
          <t xml:space="preserve">
</t>
        </r>
      </text>
    </comment>
    <comment ref="AD52" authorId="0">
      <text>
        <r>
          <rPr>
            <b/>
            <sz val="9"/>
            <rFont val="Tahoma"/>
            <family val="2"/>
          </rPr>
          <t>Frais divers de gestion</t>
        </r>
      </text>
    </comment>
    <comment ref="F10" authorId="0">
      <text>
        <r>
          <rPr>
            <b/>
            <sz val="8"/>
            <rFont val="Tahoma"/>
            <family val="2"/>
          </rPr>
          <t>à utiliser à titre exceptionnel</t>
        </r>
      </text>
    </comment>
    <comment ref="AA52" authorId="0">
      <text>
        <r>
          <rPr>
            <b/>
            <sz val="9"/>
            <rFont val="Tahoma"/>
            <family val="2"/>
          </rPr>
          <t>charges sociales personnelles</t>
        </r>
      </text>
    </comment>
  </commentList>
</comments>
</file>

<file path=xl/sharedStrings.xml><?xml version="1.0" encoding="utf-8"?>
<sst xmlns="http://schemas.openxmlformats.org/spreadsheetml/2006/main" count="231" uniqueCount="178">
  <si>
    <t>Trésorerie - montant TTC</t>
  </si>
  <si>
    <t>TVA</t>
  </si>
  <si>
    <t>Virements</t>
  </si>
  <si>
    <t>Apport</t>
  </si>
  <si>
    <t>Calcul : ( 1+2+3 = 4+5+6+7+8 )</t>
  </si>
  <si>
    <t>Caisse</t>
  </si>
  <si>
    <t>Honoraires HT</t>
  </si>
  <si>
    <t>s/ honoraires</t>
  </si>
  <si>
    <t>internes</t>
  </si>
  <si>
    <t>Personnel</t>
  </si>
  <si>
    <t>JANVIER</t>
  </si>
  <si>
    <t>FEVRIER</t>
  </si>
  <si>
    <t>MARS</t>
  </si>
  <si>
    <t>AVRIL</t>
  </si>
  <si>
    <t>MAI</t>
  </si>
  <si>
    <t>JUIN</t>
  </si>
  <si>
    <t>JUILLET</t>
  </si>
  <si>
    <t>AOUT</t>
  </si>
  <si>
    <t>SEPTEMBRE</t>
  </si>
  <si>
    <t>OCTOBRE</t>
  </si>
  <si>
    <t>NOVEMBRE</t>
  </si>
  <si>
    <t>DECEMBRE</t>
  </si>
  <si>
    <t>TOTAL ENTREES</t>
  </si>
  <si>
    <t>Totaux des comptes de trésorerie</t>
  </si>
  <si>
    <t>décl. 2035 &gt;&gt;</t>
  </si>
  <si>
    <t>Postes de la déclaration n° 2035   &gt; &gt; &gt;</t>
  </si>
  <si>
    <t>AA</t>
  </si>
  <si>
    <t>AF</t>
  </si>
  <si>
    <t>RECETTES</t>
  </si>
  <si>
    <t>N° Adhérent :</t>
  </si>
  <si>
    <t>Nom :</t>
  </si>
  <si>
    <t>Prénom :</t>
  </si>
  <si>
    <t>Banque</t>
  </si>
  <si>
    <t>Compte privé</t>
  </si>
  <si>
    <t>Gains</t>
  </si>
  <si>
    <t>divers</t>
  </si>
  <si>
    <t>de l'exploitant</t>
  </si>
  <si>
    <t>Dépenses</t>
  </si>
  <si>
    <t>Honoraires</t>
  </si>
  <si>
    <t>Frais de personnel</t>
  </si>
  <si>
    <t>Loyers et</t>
  </si>
  <si>
    <t>Location de</t>
  </si>
  <si>
    <t>Travaux, fournitures et services extérieurs</t>
  </si>
  <si>
    <t>Frais divers de gestion</t>
  </si>
  <si>
    <t>Frais</t>
  </si>
  <si>
    <t xml:space="preserve">Pertes </t>
  </si>
  <si>
    <t>Immobilisations</t>
  </si>
  <si>
    <t>Opérations hors 2035</t>
  </si>
  <si>
    <t>Calcul : (1+2+3 =  4 à 34)</t>
  </si>
  <si>
    <t>rétrocédés</t>
  </si>
  <si>
    <t>Achats</t>
  </si>
  <si>
    <t>Salaires</t>
  </si>
  <si>
    <t>charges</t>
  </si>
  <si>
    <t>matériel</t>
  </si>
  <si>
    <t>Entretien</t>
  </si>
  <si>
    <t>Petit</t>
  </si>
  <si>
    <t>Chauffage,eau</t>
  </si>
  <si>
    <t>Autres frais de</t>
  </si>
  <si>
    <t>Cotisations</t>
  </si>
  <si>
    <t>Autres frais</t>
  </si>
  <si>
    <t>financiers</t>
  </si>
  <si>
    <t>diverses</t>
  </si>
  <si>
    <t xml:space="preserve">TVA </t>
  </si>
  <si>
    <t>EMPRUNT</t>
  </si>
  <si>
    <t>Versements</t>
  </si>
  <si>
    <t>nets</t>
  </si>
  <si>
    <t>locatives</t>
  </si>
  <si>
    <t>et mobilier</t>
  </si>
  <si>
    <t>réparations</t>
  </si>
  <si>
    <t>outillage</t>
  </si>
  <si>
    <t>EDF-GDF</t>
  </si>
  <si>
    <t>non rétrocédés</t>
  </si>
  <si>
    <t>déplacement</t>
  </si>
  <si>
    <t>personnelles</t>
  </si>
  <si>
    <t>contentieux</t>
  </si>
  <si>
    <t>immob. HT</t>
  </si>
  <si>
    <t>(capital)</t>
  </si>
  <si>
    <t>SCM</t>
  </si>
  <si>
    <t>TOTAL SORTIES</t>
  </si>
  <si>
    <t>CSG déductible</t>
  </si>
  <si>
    <t>Indemnités kilométriques</t>
  </si>
  <si>
    <t>Frais Blanchissage</t>
  </si>
  <si>
    <t>Quote part frais SCM</t>
  </si>
  <si>
    <t>Frais mixtes</t>
  </si>
  <si>
    <t>Postes de la déclaration n° 2035    &gt; &gt; &gt;</t>
  </si>
  <si>
    <t>AC</t>
  </si>
  <si>
    <t>BA</t>
  </si>
  <si>
    <t>BB</t>
  </si>
  <si>
    <t>BC</t>
  </si>
  <si>
    <t>BF</t>
  </si>
  <si>
    <t>BG</t>
  </si>
  <si>
    <t>Prélèvements</t>
  </si>
  <si>
    <t>personnels</t>
  </si>
  <si>
    <t>Internes</t>
  </si>
  <si>
    <t>déductible</t>
  </si>
  <si>
    <t>Charges sociales</t>
  </si>
  <si>
    <t>sur salaires</t>
  </si>
  <si>
    <t>payée</t>
  </si>
  <si>
    <t>CET et</t>
  </si>
  <si>
    <t>autres impôts</t>
  </si>
  <si>
    <t>Impôts et Taxes</t>
  </si>
  <si>
    <t>intérimaire</t>
  </si>
  <si>
    <t>Primes</t>
  </si>
  <si>
    <t>d'assurances</t>
  </si>
  <si>
    <t>de véhicules</t>
  </si>
  <si>
    <t>Frais de réception</t>
  </si>
  <si>
    <t>et de congrés</t>
  </si>
  <si>
    <t>Frais actes et</t>
  </si>
  <si>
    <t>synd. et prof.</t>
  </si>
  <si>
    <t>divers de gestion</t>
  </si>
  <si>
    <t xml:space="preserve">CSG et CRDS non déductibles </t>
  </si>
  <si>
    <t>+</t>
  </si>
  <si>
    <t>-</t>
  </si>
  <si>
    <t>N° adhérent :</t>
  </si>
  <si>
    <t>Détail</t>
  </si>
  <si>
    <t>libellé</t>
  </si>
  <si>
    <t>Montants</t>
  </si>
  <si>
    <t>Num chq</t>
  </si>
  <si>
    <t>(A)</t>
  </si>
  <si>
    <t>=</t>
  </si>
  <si>
    <r>
      <t>+</t>
    </r>
    <r>
      <rPr>
        <b/>
        <sz val="11"/>
        <color indexed="8"/>
        <rFont val="Calibri"/>
        <family val="2"/>
      </rPr>
      <t xml:space="preserve">    Chèques recettes comptabilisés</t>
    </r>
  </si>
  <si>
    <t xml:space="preserve">       et non encore portés sur le relevé bancaire</t>
  </si>
  <si>
    <t xml:space="preserve">       et non encore sortis sur le relevé bancaire</t>
  </si>
  <si>
    <t>(A) = (B)</t>
  </si>
  <si>
    <r>
      <t>-</t>
    </r>
    <r>
      <rPr>
        <b/>
        <sz val="16"/>
        <color indexed="8"/>
        <rFont val="Calibri"/>
        <family val="2"/>
      </rPr>
      <t xml:space="preserve"> </t>
    </r>
    <r>
      <rPr>
        <b/>
        <sz val="11"/>
        <color indexed="8"/>
        <rFont val="Calibri"/>
        <family val="2"/>
      </rPr>
      <t xml:space="preserve">   Chèques et CB dépenses comptabilisés</t>
    </r>
  </si>
  <si>
    <t>Transports et déplacements</t>
  </si>
  <si>
    <t>sur immob</t>
  </si>
  <si>
    <t>Fournitures de</t>
  </si>
  <si>
    <t>Contribution Formation professionnelle (CFP)</t>
  </si>
  <si>
    <r>
      <rPr>
        <i/>
        <sz val="9"/>
        <rFont val="Arial"/>
        <family val="2"/>
      </rPr>
      <t xml:space="preserve">CFP </t>
    </r>
    <r>
      <rPr>
        <sz val="10"/>
        <rFont val="Arial"/>
        <family val="2"/>
      </rPr>
      <t xml:space="preserve">   +</t>
    </r>
  </si>
  <si>
    <r>
      <rPr>
        <i/>
        <sz val="9"/>
        <rFont val="Arial Narrow"/>
        <family val="2"/>
      </rPr>
      <t>CSG déductible</t>
    </r>
    <r>
      <rPr>
        <sz val="10"/>
        <rFont val="Arial Narrow"/>
        <family val="2"/>
      </rPr>
      <t xml:space="preserve">    +</t>
    </r>
  </si>
  <si>
    <r>
      <rPr>
        <i/>
        <sz val="9"/>
        <rFont val="Arial Narrow"/>
        <family val="2"/>
      </rPr>
      <t>Indemnités kilométriques</t>
    </r>
    <r>
      <rPr>
        <sz val="10"/>
        <rFont val="Arial Narrow"/>
        <family val="2"/>
      </rPr>
      <t xml:space="preserve">    +</t>
    </r>
  </si>
  <si>
    <r>
      <rPr>
        <i/>
        <sz val="9"/>
        <rFont val="Arial"/>
        <family val="2"/>
      </rPr>
      <t xml:space="preserve">CFP </t>
    </r>
    <r>
      <rPr>
        <sz val="10"/>
        <rFont val="Arial"/>
        <family val="2"/>
      </rPr>
      <t xml:space="preserve">   -</t>
    </r>
  </si>
  <si>
    <r>
      <rPr>
        <i/>
        <sz val="9"/>
        <rFont val="Arial Narrow"/>
        <family val="2"/>
      </rPr>
      <t>Frais de blanchissage</t>
    </r>
    <r>
      <rPr>
        <sz val="10"/>
        <rFont val="Arial Narrow"/>
        <family val="2"/>
      </rPr>
      <t xml:space="preserve">    +</t>
    </r>
  </si>
  <si>
    <t>professionnelle</t>
  </si>
  <si>
    <t>(B)</t>
  </si>
  <si>
    <t>Banque professionnelle</t>
  </si>
  <si>
    <t>Professionnelle</t>
  </si>
  <si>
    <t>JY+BS+BV</t>
  </si>
  <si>
    <t>BN</t>
  </si>
  <si>
    <t>BP</t>
  </si>
  <si>
    <t xml:space="preserve">Total  BH   </t>
  </si>
  <si>
    <t xml:space="preserve">Total   BJ    </t>
  </si>
  <si>
    <t xml:space="preserve">Total   BM   </t>
  </si>
  <si>
    <t>bureau, doc, tél.</t>
  </si>
  <si>
    <t xml:space="preserve">Autres impôts     BS   </t>
  </si>
  <si>
    <t xml:space="preserve">CSG déductible     BV   </t>
  </si>
  <si>
    <t xml:space="preserve">   BW     Redevances collaboration</t>
  </si>
  <si>
    <t>Rapprochement bancaire</t>
  </si>
  <si>
    <t>Solde à saisir, identique au solde comptable du 31/12/N-1</t>
  </si>
  <si>
    <t>Ce montant doit être identique à celui de la colonne 5 des dépenses</t>
  </si>
  <si>
    <t>Ce montant doit être identique à celui de la colonne 7 des recettes</t>
  </si>
  <si>
    <t>Corrections éventuelles (indiquer les libellés)</t>
  </si>
  <si>
    <t>Autres</t>
  </si>
  <si>
    <t>Vous devez extraire la part non déductible des cotisations facultatives</t>
  </si>
  <si>
    <t>CURPS (professionnels de santé)</t>
  </si>
  <si>
    <r>
      <rPr>
        <i/>
        <sz val="9"/>
        <rFont val="Arial"/>
        <family val="2"/>
      </rPr>
      <t>CURPS</t>
    </r>
    <r>
      <rPr>
        <sz val="10"/>
        <rFont val="Arial"/>
        <family val="2"/>
      </rPr>
      <t xml:space="preserve">    -</t>
    </r>
  </si>
  <si>
    <r>
      <rPr>
        <i/>
        <sz val="9"/>
        <rFont val="Arial"/>
        <family val="2"/>
      </rPr>
      <t>CURPS</t>
    </r>
    <r>
      <rPr>
        <sz val="10"/>
        <rFont val="Arial"/>
        <family val="2"/>
      </rPr>
      <t xml:space="preserve">    +</t>
    </r>
  </si>
  <si>
    <r>
      <rPr>
        <sz val="9"/>
        <rFont val="Arial"/>
        <family val="2"/>
      </rPr>
      <t>CSG déductible</t>
    </r>
    <r>
      <rPr>
        <sz val="10"/>
        <rFont val="Arial"/>
        <family val="2"/>
      </rPr>
      <t xml:space="preserve">    -</t>
    </r>
  </si>
  <si>
    <r>
      <rPr>
        <i/>
        <sz val="9"/>
        <rFont val="Arial"/>
        <family val="2"/>
      </rPr>
      <t>CSG / CRDS non déductible</t>
    </r>
    <r>
      <rPr>
        <sz val="10"/>
        <rFont val="Arial"/>
        <family val="2"/>
      </rPr>
      <t xml:space="preserve">    -</t>
    </r>
  </si>
  <si>
    <t>Vous devez ajouter la part non déductible des cotisations facultatives</t>
  </si>
  <si>
    <t>BT</t>
  </si>
  <si>
    <t>BU</t>
  </si>
  <si>
    <t>obligatoires</t>
  </si>
  <si>
    <t>facultatives</t>
  </si>
  <si>
    <t>Total BK</t>
  </si>
  <si>
    <t>Attention à l'enregistrement des cotisations sociales facultatives (voir colonne 24)</t>
  </si>
  <si>
    <t>RECAPITULATIF DE L'EXERCICE 2018</t>
  </si>
  <si>
    <t>Soldes comptables au 01/01/2018</t>
  </si>
  <si>
    <t>Soldes comptables au 31/12/2018</t>
  </si>
  <si>
    <t>Détermination du solde comptable au 31/12/2018</t>
  </si>
  <si>
    <t xml:space="preserve">    + Entrées comptabilisées du 01/01/2018 au 31/12/2018</t>
  </si>
  <si>
    <t xml:space="preserve">    - Sorties comptabilisées du 01/01/2018 au 31/12/2018</t>
  </si>
  <si>
    <t>Solde comptable au 31/12/2018</t>
  </si>
  <si>
    <t>Solde relevé de banque au 31/12/2018</t>
  </si>
  <si>
    <t>Solde comptable au 01/01/2018</t>
  </si>
  <si>
    <t xml:space="preserve">CET    JY (ou BE)   </t>
  </si>
  <si>
    <r>
      <t xml:space="preserve">RAPPEL : Tout livre comptable doit offrir des garanties suffisantes de sincérité
(article 99 du CGI)
</t>
    </r>
    <r>
      <rPr>
        <b/>
        <sz val="16"/>
        <color indexed="8"/>
        <rFont val="Calibri"/>
        <family val="2"/>
      </rPr>
      <t>Le récapitulatif annuel, mis à disposition, doit être utilisé uniquement par les
professionnels qui tiennent leur comptabilité sur un livre journal
(type exacompta 9620).</t>
    </r>
    <r>
      <rPr>
        <sz val="16"/>
        <color indexed="8"/>
        <rFont val="Calibri"/>
        <family val="2"/>
      </rPr>
      <t xml:space="preserve">
Vous devez reporter sur ce dernier les totaux de chaque mois figurant sur votre livre
journal mensuel. Sur le récapitulatif annuel, le total de chaque colonne se fait
automatiquement et vous pouvez vérifier l'égalité de la trésorerie et de la ventilation
comptable côté recettes et côté dépenses.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</si>
</sst>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m"/>
    <numFmt numFmtId="167" formatCode="&quot;Vrai&quot;;&quot;Vrai&quot;;&quot;Faux&quot;"/>
    <numFmt numFmtId="168" formatCode="&quot;Actif&quot;;&quot;Actif&quot;;&quot;Inactif&quot;"/>
    <numFmt numFmtId="169" formatCode="[$€-2]\ #,##0.00_);[Red]\([$€-2]\ #,##0.00\)"/>
  </numFmts>
  <fonts count="105">
    <font>
      <sz val="11"/>
      <color theme="1"/>
      <name val="Calibri"/>
      <family val="2"/>
    </font>
    <font>
      <sz val="11"/>
      <color indexed="8"/>
      <name val="Calibri"/>
      <family val="2"/>
    </font>
    <font>
      <b/>
      <sz val="11"/>
      <color indexed="8"/>
      <name val="Calibri"/>
      <family val="2"/>
    </font>
    <font>
      <sz val="10"/>
      <name val="Arial"/>
      <family val="2"/>
    </font>
    <font>
      <sz val="10"/>
      <name val="Arial Narrow"/>
      <family val="2"/>
    </font>
    <font>
      <b/>
      <sz val="10"/>
      <name val="Arial"/>
      <family val="2"/>
    </font>
    <font>
      <b/>
      <sz val="10"/>
      <name val="Arial Narrow"/>
      <family val="2"/>
    </font>
    <font>
      <sz val="12"/>
      <name val="Times New Roman"/>
      <family val="1"/>
    </font>
    <font>
      <b/>
      <sz val="8"/>
      <name val="Arial"/>
      <family val="2"/>
    </font>
    <font>
      <sz val="9"/>
      <name val="Arial Narrow"/>
      <family val="2"/>
    </font>
    <font>
      <sz val="8"/>
      <name val="Arial Narrow"/>
      <family val="2"/>
    </font>
    <font>
      <b/>
      <sz val="10"/>
      <color indexed="12"/>
      <name val="Arial Narrow"/>
      <family val="2"/>
    </font>
    <font>
      <sz val="10"/>
      <color indexed="12"/>
      <name val="Arial Narrow"/>
      <family val="2"/>
    </font>
    <font>
      <b/>
      <sz val="8"/>
      <name val="Arial Narrow"/>
      <family val="2"/>
    </font>
    <font>
      <i/>
      <sz val="10"/>
      <name val="Arial Narrow"/>
      <family val="2"/>
    </font>
    <font>
      <u val="single"/>
      <sz val="10"/>
      <name val="Arial"/>
      <family val="2"/>
    </font>
    <font>
      <u val="single"/>
      <sz val="10"/>
      <name val="Arial Narrow"/>
      <family val="2"/>
    </font>
    <font>
      <u val="single"/>
      <sz val="10"/>
      <color indexed="12"/>
      <name val="Arial"/>
      <family val="2"/>
    </font>
    <font>
      <i/>
      <sz val="9"/>
      <name val="Arial"/>
      <family val="2"/>
    </font>
    <font>
      <i/>
      <sz val="9"/>
      <name val="Arial Narrow"/>
      <family val="2"/>
    </font>
    <font>
      <b/>
      <sz val="16"/>
      <color indexed="8"/>
      <name val="Calibri"/>
      <family val="2"/>
    </font>
    <font>
      <sz val="8"/>
      <name val="Tahoma"/>
      <family val="2"/>
    </font>
    <font>
      <b/>
      <sz val="11"/>
      <name val="Arial Narrow"/>
      <family val="2"/>
    </font>
    <font>
      <b/>
      <sz val="9"/>
      <name val="Tahoma"/>
      <family val="2"/>
    </font>
    <font>
      <b/>
      <sz val="8"/>
      <name val="Tahoma"/>
      <family val="2"/>
    </font>
    <font>
      <sz val="9"/>
      <name val="Arial"/>
      <family val="2"/>
    </font>
    <font>
      <sz val="16"/>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Narrow"/>
      <family val="2"/>
    </font>
    <font>
      <b/>
      <sz val="12"/>
      <color indexed="8"/>
      <name val="Calibri"/>
      <family val="2"/>
    </font>
    <font>
      <b/>
      <sz val="12"/>
      <color indexed="10"/>
      <name val="Calibri"/>
      <family val="2"/>
    </font>
    <font>
      <b/>
      <sz val="14"/>
      <color indexed="10"/>
      <name val="Calibri"/>
      <family val="2"/>
    </font>
    <font>
      <b/>
      <sz val="16"/>
      <color indexed="10"/>
      <name val="Calibri"/>
      <family val="2"/>
    </font>
    <font>
      <b/>
      <i/>
      <sz val="11"/>
      <color indexed="8"/>
      <name val="Calibri"/>
      <family val="2"/>
    </font>
    <font>
      <sz val="10"/>
      <color indexed="8"/>
      <name val="Calibri"/>
      <family val="2"/>
    </font>
    <font>
      <b/>
      <sz val="11"/>
      <color indexed="8"/>
      <name val="Comic Sans MS"/>
      <family val="4"/>
    </font>
    <font>
      <b/>
      <sz val="14"/>
      <color indexed="8"/>
      <name val="Arial"/>
      <family val="2"/>
    </font>
    <font>
      <b/>
      <sz val="10"/>
      <color indexed="8"/>
      <name val="Arial"/>
      <family val="2"/>
    </font>
    <font>
      <sz val="10"/>
      <color indexed="9"/>
      <name val="Arial"/>
      <family val="2"/>
    </font>
    <font>
      <sz val="10"/>
      <color indexed="10"/>
      <name val="Arial"/>
      <family val="2"/>
    </font>
    <font>
      <sz val="10"/>
      <color indexed="10"/>
      <name val="Arial Narrow"/>
      <family val="2"/>
    </font>
    <font>
      <b/>
      <sz val="10"/>
      <color indexed="10"/>
      <name val="Arial Narrow"/>
      <family val="2"/>
    </font>
    <font>
      <sz val="11"/>
      <name val="Calibri"/>
      <family val="2"/>
    </font>
    <font>
      <sz val="8"/>
      <color indexed="10"/>
      <name val="Arial Narrow"/>
      <family val="2"/>
    </font>
    <font>
      <sz val="9"/>
      <color indexed="10"/>
      <name val="Arial Narrow"/>
      <family val="2"/>
    </font>
    <font>
      <b/>
      <sz val="11"/>
      <color indexed="8"/>
      <name val="Arial Narrow"/>
      <family val="2"/>
    </font>
    <font>
      <b/>
      <sz val="11"/>
      <color indexed="10"/>
      <name val="Calibri"/>
      <family val="2"/>
    </font>
    <font>
      <b/>
      <sz val="10"/>
      <color indexed="10"/>
      <name val="Arial"/>
      <family val="2"/>
    </font>
    <font>
      <sz val="8"/>
      <color indexed="10"/>
      <name val="Arial"/>
      <family val="2"/>
    </font>
    <font>
      <b/>
      <u val="single"/>
      <sz val="14"/>
      <color indexed="10"/>
      <name val="Arial"/>
      <family val="2"/>
    </font>
    <font>
      <b/>
      <sz val="12"/>
      <color indexed="8"/>
      <name val="Comic Sans MS"/>
      <family val="4"/>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b/>
      <sz val="12"/>
      <color theme="1"/>
      <name val="Calibri"/>
      <family val="2"/>
    </font>
    <font>
      <b/>
      <sz val="12"/>
      <color rgb="FFFF0000"/>
      <name val="Calibri"/>
      <family val="2"/>
    </font>
    <font>
      <b/>
      <sz val="14"/>
      <color rgb="FFFF0000"/>
      <name val="Calibri"/>
      <family val="2"/>
    </font>
    <font>
      <b/>
      <sz val="16"/>
      <color rgb="FFFF0000"/>
      <name val="Calibri"/>
      <family val="2"/>
    </font>
    <font>
      <b/>
      <i/>
      <sz val="11"/>
      <color theme="1"/>
      <name val="Calibri"/>
      <family val="2"/>
    </font>
    <font>
      <sz val="10"/>
      <color theme="1"/>
      <name val="Calibri"/>
      <family val="2"/>
    </font>
    <font>
      <b/>
      <sz val="11"/>
      <color theme="1"/>
      <name val="Comic Sans MS"/>
      <family val="4"/>
    </font>
    <font>
      <b/>
      <sz val="14"/>
      <color theme="1"/>
      <name val="Arial"/>
      <family val="2"/>
    </font>
    <font>
      <b/>
      <sz val="10"/>
      <color theme="1"/>
      <name val="Arial"/>
      <family val="2"/>
    </font>
    <font>
      <sz val="10"/>
      <color theme="0"/>
      <name val="Arial"/>
      <family val="2"/>
    </font>
    <font>
      <sz val="10"/>
      <color rgb="FFFF0000"/>
      <name val="Arial"/>
      <family val="2"/>
    </font>
    <font>
      <sz val="10"/>
      <color rgb="FFFF0000"/>
      <name val="Arial Narrow"/>
      <family val="2"/>
    </font>
    <font>
      <b/>
      <sz val="10"/>
      <color rgb="FFFF0000"/>
      <name val="Arial Narrow"/>
      <family val="2"/>
    </font>
    <font>
      <sz val="16"/>
      <color theme="1"/>
      <name val="Calibri"/>
      <family val="2"/>
    </font>
    <font>
      <sz val="9"/>
      <color rgb="FFFF0000"/>
      <name val="Arial Narrow"/>
      <family val="2"/>
    </font>
    <font>
      <sz val="8"/>
      <color rgb="FFFF0000"/>
      <name val="Arial Narrow"/>
      <family val="2"/>
    </font>
    <font>
      <sz val="8"/>
      <color rgb="FFFF0000"/>
      <name val="Arial"/>
      <family val="2"/>
    </font>
    <font>
      <b/>
      <sz val="10"/>
      <color rgb="FFFF0000"/>
      <name val="Arial"/>
      <family val="2"/>
    </font>
    <font>
      <b/>
      <sz val="11"/>
      <color theme="1"/>
      <name val="Arial Narrow"/>
      <family val="2"/>
    </font>
    <font>
      <b/>
      <sz val="11"/>
      <color rgb="FFFF0000"/>
      <name val="Calibri"/>
      <family val="2"/>
    </font>
    <font>
      <b/>
      <u val="single"/>
      <sz val="14"/>
      <color rgb="FFFF0000"/>
      <name val="Arial"/>
      <family val="2"/>
    </font>
    <font>
      <b/>
      <sz val="12"/>
      <color theme="1"/>
      <name val="Comic Sans MS"/>
      <family val="4"/>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rgb="FFD6E3BC"/>
        <bgColor indexed="64"/>
      </patternFill>
    </fill>
    <fill>
      <patternFill patternType="solid">
        <fgColor rgb="FFC6D9F1"/>
        <bgColor indexed="64"/>
      </patternFill>
    </fill>
    <fill>
      <patternFill patternType="solid">
        <fgColor rgb="FFC6D9F1"/>
        <bgColor indexed="64"/>
      </patternFill>
    </fill>
    <fill>
      <patternFill patternType="solid">
        <fgColor rgb="FFFFFFE6"/>
        <bgColor indexed="64"/>
      </patternFill>
    </fill>
    <fill>
      <patternFill patternType="solid">
        <fgColor rgb="FFFFFFE6"/>
        <bgColor indexed="64"/>
      </patternFill>
    </fill>
    <fill>
      <patternFill patternType="solid">
        <fgColor rgb="FFFFFFCC"/>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bottom style="double"/>
    </border>
    <border>
      <left/>
      <right/>
      <top/>
      <bottom style="double"/>
    </border>
    <border>
      <left/>
      <right style="medium"/>
      <top/>
      <bottom style="double"/>
    </border>
    <border>
      <left style="hair"/>
      <right/>
      <top/>
      <bottom/>
    </border>
    <border>
      <left/>
      <right/>
      <top style="thin"/>
      <bottom style="thin"/>
    </border>
    <border>
      <left/>
      <right style="thin"/>
      <top style="thin"/>
      <bottom style="thin"/>
    </border>
    <border>
      <left/>
      <right/>
      <top style="thin"/>
      <bottom style="thin">
        <color theme="2"/>
      </bottom>
    </border>
    <border>
      <left/>
      <right/>
      <top style="thin">
        <color theme="2"/>
      </top>
      <bottom style="thin">
        <color theme="2"/>
      </bottom>
    </border>
    <border>
      <left style="medium">
        <color indexed="8"/>
      </left>
      <right style="medium">
        <color indexed="8"/>
      </right>
      <top style="medium">
        <color indexed="8"/>
      </top>
      <bottom/>
    </border>
    <border>
      <left/>
      <right/>
      <top style="medium">
        <color indexed="8"/>
      </top>
      <bottom/>
    </border>
    <border>
      <left style="thin">
        <color indexed="8"/>
      </left>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border>
    <border>
      <left style="double">
        <color indexed="8"/>
      </left>
      <right style="thin">
        <color indexed="8"/>
      </right>
      <top style="thin">
        <color indexed="8"/>
      </top>
      <bottom/>
    </border>
    <border>
      <left style="thin">
        <color indexed="8"/>
      </left>
      <right/>
      <top/>
      <bottom/>
    </border>
    <border>
      <left style="thin">
        <color indexed="8"/>
      </left>
      <right style="double">
        <color indexed="8"/>
      </right>
      <top/>
      <bottom/>
    </border>
    <border>
      <left style="thin">
        <color indexed="8"/>
      </left>
      <right style="thin">
        <color indexed="8"/>
      </right>
      <top/>
      <bottom/>
    </border>
    <border>
      <left style="thin">
        <color indexed="8"/>
      </left>
      <right style="medium">
        <color indexed="8"/>
      </right>
      <top/>
      <bottom/>
    </border>
    <border>
      <left style="double">
        <color indexed="8"/>
      </left>
      <right/>
      <top/>
      <bottom/>
    </border>
    <border>
      <left style="double">
        <color indexed="8"/>
      </left>
      <right/>
      <top/>
      <bottom style="thin">
        <color indexed="8"/>
      </bottom>
    </border>
    <border>
      <left style="thin">
        <color indexed="8"/>
      </left>
      <right/>
      <top/>
      <bottom style="thin">
        <color indexed="8"/>
      </bottom>
    </border>
    <border>
      <left style="thin">
        <color indexed="8"/>
      </left>
      <right style="double">
        <color indexed="8"/>
      </right>
      <top/>
      <bottom style="thin">
        <color indexed="8"/>
      </bottom>
    </border>
    <border>
      <left/>
      <right/>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right style="medium">
        <color indexed="8"/>
      </right>
      <top style="thin">
        <color indexed="8"/>
      </top>
      <bottom/>
    </border>
    <border>
      <left style="medium">
        <color indexed="8"/>
      </left>
      <right style="medium">
        <color indexed="8"/>
      </right>
      <top/>
      <bottom style="thin">
        <color indexed="8"/>
      </bottom>
    </border>
    <border>
      <left/>
      <right style="thin">
        <color indexed="8"/>
      </right>
      <top/>
      <bottom style="medium">
        <color indexed="10"/>
      </bottom>
    </border>
    <border>
      <left/>
      <right style="double">
        <color indexed="8"/>
      </right>
      <top/>
      <bottom/>
    </border>
    <border>
      <left/>
      <right style="thin">
        <color indexed="8"/>
      </right>
      <top/>
      <bottom/>
    </border>
    <border>
      <left/>
      <right style="medium">
        <color indexed="10"/>
      </right>
      <top style="medium">
        <color indexed="10"/>
      </top>
      <bottom style="medium">
        <color indexed="10"/>
      </bottom>
    </border>
    <border>
      <left style="medium">
        <color indexed="8"/>
      </left>
      <right style="medium">
        <color indexed="8"/>
      </right>
      <top/>
      <bottom style="medium">
        <color indexed="8"/>
      </bottom>
    </border>
    <border>
      <left/>
      <right/>
      <top/>
      <bottom style="medium">
        <color indexed="8"/>
      </bottom>
    </border>
    <border>
      <left style="thin">
        <color indexed="8"/>
      </left>
      <right/>
      <top/>
      <bottom style="medium">
        <color indexed="8"/>
      </bottom>
    </border>
    <border>
      <left style="thin">
        <color indexed="8"/>
      </left>
      <right style="double">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top style="thin">
        <color indexed="8"/>
      </top>
      <bottom style="thin">
        <color indexed="8"/>
      </bottom>
    </border>
    <border>
      <left/>
      <right/>
      <top style="thin">
        <color indexed="8"/>
      </top>
      <bottom/>
    </border>
    <border>
      <left style="medium">
        <color indexed="8"/>
      </left>
      <right style="medium">
        <color indexed="8"/>
      </right>
      <top style="medium">
        <color indexed="8"/>
      </top>
      <bottom style="medium">
        <color indexed="8"/>
      </bottom>
    </border>
    <border>
      <left/>
      <right/>
      <top/>
      <bottom style="hair">
        <color indexed="8"/>
      </bottom>
    </border>
    <border>
      <left style="double">
        <color indexed="8"/>
      </left>
      <right style="thin"/>
      <top/>
      <bottom/>
    </border>
    <border>
      <left style="thin"/>
      <right style="thin"/>
      <top/>
      <bottom/>
    </border>
    <border>
      <left style="thin">
        <color indexed="8"/>
      </left>
      <right style="medium">
        <color indexed="8"/>
      </right>
      <top style="thin">
        <color indexed="8"/>
      </top>
      <bottom/>
    </border>
    <border>
      <left style="double">
        <color indexed="8"/>
      </left>
      <right style="thin">
        <color indexed="8"/>
      </right>
      <top style="thin">
        <color indexed="8"/>
      </top>
      <bottom style="double">
        <color indexed="8"/>
      </bottom>
    </border>
    <border>
      <left style="thin">
        <color indexed="8"/>
      </left>
      <right/>
      <top style="thin">
        <color indexed="8"/>
      </top>
      <bottom style="double">
        <color indexed="8"/>
      </bottom>
    </border>
    <border>
      <left style="double">
        <color indexed="8"/>
      </left>
      <right style="thin">
        <color indexed="8"/>
      </right>
      <top/>
      <bottom/>
    </border>
    <border>
      <left style="double">
        <color indexed="8"/>
      </left>
      <right/>
      <top/>
      <bottom style="medium">
        <color indexed="8"/>
      </bottom>
    </border>
    <border>
      <left style="double">
        <color indexed="8"/>
      </left>
      <right style="thin"/>
      <top/>
      <bottom style="medium">
        <color indexed="8"/>
      </bottom>
    </border>
    <border>
      <left/>
      <right/>
      <top/>
      <bottom style="hair"/>
    </border>
    <border>
      <left/>
      <right/>
      <top style="hair"/>
      <bottom style="hair"/>
    </border>
    <border>
      <left/>
      <right style="medium">
        <color indexed="8"/>
      </right>
      <top/>
      <bottom style="hair">
        <color indexed="8"/>
      </bottom>
    </border>
    <border>
      <left style="medium">
        <color indexed="10"/>
      </left>
      <right style="medium">
        <color indexed="10"/>
      </right>
      <top style="medium">
        <color indexed="10"/>
      </top>
      <bottom style="medium">
        <color indexed="10"/>
      </bottom>
    </border>
    <border>
      <left style="medium">
        <color indexed="10"/>
      </left>
      <right style="double"/>
      <top/>
      <bottom/>
    </border>
    <border>
      <left style="double">
        <color indexed="8"/>
      </left>
      <right/>
      <top/>
      <bottom style="thin"/>
    </border>
    <border>
      <left style="thin">
        <color indexed="8"/>
      </left>
      <right style="thin">
        <color indexed="8"/>
      </right>
      <top/>
      <bottom style="thin"/>
    </border>
    <border>
      <left/>
      <right style="medium">
        <color indexed="8"/>
      </right>
      <top/>
      <bottom/>
    </border>
    <border>
      <left style="thin">
        <color indexed="8"/>
      </left>
      <right style="thin">
        <color indexed="8"/>
      </right>
      <top style="thin">
        <color indexed="8"/>
      </top>
      <bottom style="thin">
        <color indexed="8"/>
      </bottom>
    </border>
    <border>
      <left style="medium"/>
      <right style="medium"/>
      <top style="medium"/>
      <bottom style="medium"/>
    </border>
    <border>
      <left/>
      <right style="thin"/>
      <top style="thin"/>
      <bottom style="thin">
        <color theme="2"/>
      </bottom>
    </border>
    <border>
      <left/>
      <right style="thin"/>
      <top style="thin">
        <color theme="2"/>
      </top>
      <bottom style="thin">
        <color theme="2"/>
      </bottom>
    </border>
    <border>
      <left style="double">
        <color indexed="8"/>
      </left>
      <right style="thin"/>
      <top/>
      <bottom style="thin"/>
    </border>
    <border>
      <left style="thin"/>
      <right style="thin"/>
      <top/>
      <bottom style="thin"/>
    </border>
    <border>
      <left/>
      <right style="thin"/>
      <top/>
      <bottom/>
    </border>
    <border>
      <left style="thin"/>
      <right style="double"/>
      <top/>
      <bottom/>
    </border>
    <border>
      <left style="thin"/>
      <right style="double"/>
      <top/>
      <bottom style="thin"/>
    </border>
    <border>
      <left style="double">
        <color indexed="8"/>
      </left>
      <right/>
      <top style="medium">
        <color indexed="10"/>
      </top>
      <bottom/>
    </border>
    <border>
      <left style="thin">
        <color indexed="8"/>
      </left>
      <right style="thin">
        <color indexed="8"/>
      </right>
      <top style="medium">
        <color indexed="10"/>
      </top>
      <bottom/>
    </border>
    <border>
      <left/>
      <right/>
      <top style="hair">
        <color indexed="8"/>
      </top>
      <bottom style="hair">
        <color indexed="8"/>
      </bottom>
    </border>
    <border>
      <left style="thin"/>
      <right style="thin">
        <color indexed="8"/>
      </right>
      <top style="thin">
        <color indexed="8"/>
      </top>
      <bottom style="thin">
        <color indexed="8"/>
      </bottom>
    </border>
    <border>
      <left style="medium">
        <color indexed="8"/>
      </left>
      <right>
        <color indexed="63"/>
      </right>
      <top style="thin"/>
      <bottom/>
    </border>
    <border>
      <left style="medium">
        <color indexed="8"/>
      </left>
      <right>
        <color indexed="63"/>
      </right>
      <top>
        <color indexed="63"/>
      </top>
      <bottom>
        <color indexed="63"/>
      </bottom>
    </border>
    <border>
      <left style="thin">
        <color indexed="8"/>
      </left>
      <right style="thin">
        <color indexed="8"/>
      </right>
      <top style="thin">
        <color indexed="8"/>
      </top>
      <bottom/>
    </border>
    <border>
      <left style="medium">
        <color indexed="8"/>
      </left>
      <right>
        <color indexed="63"/>
      </right>
      <top/>
      <bottom style="medium">
        <color indexed="8"/>
      </bottom>
    </border>
    <border>
      <left>
        <color indexed="63"/>
      </left>
      <right style="double">
        <color indexed="8"/>
      </right>
      <top/>
      <bottom style="medium">
        <color indexed="8"/>
      </bottom>
    </border>
    <border>
      <left style="medium">
        <color indexed="8"/>
      </left>
      <right>
        <color indexed="63"/>
      </right>
      <top>
        <color indexed="63"/>
      </top>
      <bottom style="thin"/>
    </border>
    <border>
      <left>
        <color indexed="63"/>
      </left>
      <right style="double">
        <color indexed="8"/>
      </right>
      <top>
        <color indexed="63"/>
      </top>
      <bottom style="thin"/>
    </border>
    <border>
      <left style="thin"/>
      <right/>
      <top style="thin"/>
      <bottom style="thin"/>
    </border>
    <border>
      <left style="medium">
        <color indexed="8"/>
      </left>
      <right>
        <color indexed="63"/>
      </right>
      <top style="medium">
        <color indexed="8"/>
      </top>
      <bottom/>
    </border>
    <border>
      <left/>
      <right style="double">
        <color indexed="8"/>
      </right>
      <top style="medium">
        <color indexed="8"/>
      </top>
      <bottom/>
    </border>
    <border>
      <left/>
      <right style="thin">
        <color indexed="8"/>
      </right>
      <top/>
      <bottom style="medium">
        <color indexed="8"/>
      </bottom>
    </border>
    <border>
      <left/>
      <right style="thin">
        <color indexed="8"/>
      </right>
      <top style="thin">
        <color indexed="8"/>
      </top>
      <bottom style="thin">
        <color indexed="8"/>
      </bottom>
    </border>
    <border>
      <left style="double">
        <color indexed="8"/>
      </left>
      <right style="double">
        <color indexed="8"/>
      </right>
      <top style="medium">
        <color indexed="8"/>
      </top>
      <bottom style="thin">
        <color indexed="8"/>
      </bottom>
    </border>
    <border>
      <left/>
      <right style="thin">
        <color indexed="8"/>
      </right>
      <top/>
      <bottom style="thin">
        <color indexed="8"/>
      </bottom>
    </border>
    <border>
      <left>
        <color indexed="63"/>
      </left>
      <right style="double">
        <color indexed="8"/>
      </right>
      <top style="thin"/>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double"/>
      <right/>
      <top style="medium"/>
      <bottom style="thin"/>
    </border>
    <border>
      <left/>
      <right style="thin"/>
      <top style="medium"/>
      <bottom style="thin"/>
    </border>
    <border>
      <left/>
      <right/>
      <top style="hair">
        <color indexed="8"/>
      </top>
      <bottom/>
    </border>
    <border>
      <left style="thin"/>
      <right style="thin"/>
      <top/>
      <bottom style="medium">
        <color indexed="8"/>
      </bottom>
    </border>
    <border>
      <left/>
      <right/>
      <top style="medium">
        <color indexed="8"/>
      </top>
      <bottom style="thin">
        <color indexed="8"/>
      </bottom>
    </border>
    <border>
      <left style="double">
        <color indexed="8"/>
      </left>
      <right/>
      <top style="medium">
        <color indexed="8"/>
      </top>
      <bottom style="thin">
        <color indexed="8"/>
      </bottom>
    </border>
    <border>
      <left/>
      <right style="double"/>
      <top style="medium">
        <color indexed="8"/>
      </top>
      <bottom style="thin">
        <color indexed="8"/>
      </bottom>
    </border>
    <border>
      <left/>
      <right style="medium">
        <color indexed="8"/>
      </right>
      <top style="medium">
        <color indexed="8"/>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69" fillId="27" borderId="1" applyNumberFormat="0" applyAlignment="0" applyProtection="0"/>
    <xf numFmtId="0" fontId="70" fillId="28" borderId="0" applyNumberFormat="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9" borderId="0" applyNumberFormat="0" applyBorder="0" applyAlignment="0" applyProtection="0"/>
    <xf numFmtId="0" fontId="3"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322">
    <xf numFmtId="0" fontId="0" fillId="0" borderId="0" xfId="0" applyFont="1" applyAlignment="1">
      <alignment/>
    </xf>
    <xf numFmtId="0" fontId="0" fillId="33" borderId="0" xfId="0" applyFill="1" applyAlignment="1" applyProtection="1">
      <alignment/>
      <protection hidden="1"/>
    </xf>
    <xf numFmtId="0" fontId="0" fillId="33" borderId="10" xfId="0" applyFill="1" applyBorder="1" applyAlignment="1" applyProtection="1">
      <alignment/>
      <protection hidden="1"/>
    </xf>
    <xf numFmtId="0" fontId="81" fillId="33" borderId="11" xfId="0" applyFont="1" applyFill="1" applyBorder="1" applyAlignment="1" applyProtection="1">
      <alignment horizontal="righ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81" fillId="33" borderId="14" xfId="0" applyFont="1" applyFill="1" applyBorder="1" applyAlignment="1" applyProtection="1">
      <alignment horizontal="right"/>
      <protection hidden="1"/>
    </xf>
    <xf numFmtId="0" fontId="0" fillId="33" borderId="14" xfId="0" applyFill="1" applyBorder="1" applyAlignment="1" applyProtection="1">
      <alignment/>
      <protection hidden="1"/>
    </xf>
    <xf numFmtId="0" fontId="0" fillId="33" borderId="15"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6" xfId="0" applyFill="1" applyBorder="1" applyAlignment="1" applyProtection="1">
      <alignment/>
      <protection hidden="1"/>
    </xf>
    <xf numFmtId="0" fontId="0" fillId="33" borderId="0" xfId="0" applyFill="1" applyBorder="1" applyAlignment="1" applyProtection="1">
      <alignment/>
      <protection hidden="1"/>
    </xf>
    <xf numFmtId="0" fontId="0" fillId="33" borderId="17" xfId="0" applyFill="1" applyBorder="1" applyAlignment="1" applyProtection="1">
      <alignment/>
      <protection hidden="1"/>
    </xf>
    <xf numFmtId="0" fontId="79" fillId="33" borderId="0" xfId="0" applyFont="1" applyFill="1" applyBorder="1" applyAlignment="1" applyProtection="1">
      <alignment/>
      <protection hidden="1"/>
    </xf>
    <xf numFmtId="0" fontId="82" fillId="33" borderId="0" xfId="0" applyFont="1" applyFill="1" applyBorder="1" applyAlignment="1" applyProtection="1" quotePrefix="1">
      <alignment horizontal="center"/>
      <protection hidden="1"/>
    </xf>
    <xf numFmtId="4" fontId="0" fillId="33" borderId="0" xfId="0" applyNumberFormat="1" applyFill="1" applyBorder="1" applyAlignment="1" applyProtection="1">
      <alignment/>
      <protection hidden="1"/>
    </xf>
    <xf numFmtId="0" fontId="82" fillId="33" borderId="0" xfId="0" applyFont="1" applyFill="1" applyBorder="1" applyAlignment="1" applyProtection="1">
      <alignment horizontal="center"/>
      <protection hidden="1"/>
    </xf>
    <xf numFmtId="0" fontId="0" fillId="33" borderId="16" xfId="0" applyFill="1" applyBorder="1" applyAlignment="1" applyProtection="1" quotePrefix="1">
      <alignment/>
      <protection hidden="1"/>
    </xf>
    <xf numFmtId="0" fontId="83" fillId="33" borderId="0" xfId="0" applyFont="1" applyFill="1" applyBorder="1" applyAlignment="1" applyProtection="1" quotePrefix="1">
      <alignment horizontal="center"/>
      <protection hidden="1"/>
    </xf>
    <xf numFmtId="0" fontId="83" fillId="33" borderId="0" xfId="0" applyFont="1" applyFill="1" applyBorder="1" applyAlignment="1" applyProtection="1">
      <alignment horizontal="center"/>
      <protection hidden="1"/>
    </xf>
    <xf numFmtId="0" fontId="79" fillId="33" borderId="16" xfId="0" applyFont="1" applyFill="1" applyBorder="1" applyAlignment="1" applyProtection="1">
      <alignment horizontal="center"/>
      <protection hidden="1"/>
    </xf>
    <xf numFmtId="4" fontId="66" fillId="33" borderId="0" xfId="0" applyNumberFormat="1" applyFont="1" applyFill="1" applyBorder="1" applyAlignment="1" applyProtection="1">
      <alignment/>
      <protection hidden="1"/>
    </xf>
    <xf numFmtId="0" fontId="0" fillId="33" borderId="18" xfId="0" applyFill="1" applyBorder="1" applyAlignment="1" applyProtection="1">
      <alignment/>
      <protection hidden="1"/>
    </xf>
    <xf numFmtId="0" fontId="0" fillId="33" borderId="19" xfId="0" applyFill="1" applyBorder="1" applyAlignment="1" applyProtection="1">
      <alignment/>
      <protection hidden="1"/>
    </xf>
    <xf numFmtId="0" fontId="0" fillId="33" borderId="20" xfId="0" applyFill="1" applyBorder="1" applyAlignment="1" applyProtection="1">
      <alignment/>
      <protection hidden="1"/>
    </xf>
    <xf numFmtId="0" fontId="84" fillId="33" borderId="16" xfId="0" applyFont="1" applyFill="1" applyBorder="1" applyAlignment="1" applyProtection="1" quotePrefix="1">
      <alignment horizontal="right"/>
      <protection hidden="1"/>
    </xf>
    <xf numFmtId="0" fontId="85" fillId="33" borderId="21" xfId="0" applyFont="1" applyFill="1" applyBorder="1" applyAlignment="1" applyProtection="1" quotePrefix="1">
      <alignment/>
      <protection hidden="1"/>
    </xf>
    <xf numFmtId="0" fontId="79" fillId="33" borderId="21" xfId="0" applyFont="1" applyFill="1" applyBorder="1" applyAlignment="1" applyProtection="1">
      <alignment/>
      <protection hidden="1"/>
    </xf>
    <xf numFmtId="0" fontId="0" fillId="33" borderId="16" xfId="0" applyFill="1" applyBorder="1" applyAlignment="1" applyProtection="1">
      <alignment horizontal="right"/>
      <protection hidden="1"/>
    </xf>
    <xf numFmtId="0" fontId="86" fillId="33" borderId="21" xfId="0" applyFont="1" applyFill="1" applyBorder="1" applyAlignment="1" applyProtection="1">
      <alignment/>
      <protection hidden="1"/>
    </xf>
    <xf numFmtId="0" fontId="0" fillId="33" borderId="0" xfId="0" applyFont="1" applyFill="1" applyBorder="1" applyAlignment="1" applyProtection="1">
      <alignment/>
      <protection hidden="1"/>
    </xf>
    <xf numFmtId="0" fontId="87" fillId="33" borderId="22" xfId="0" applyFont="1" applyFill="1" applyBorder="1" applyAlignment="1" applyProtection="1">
      <alignment/>
      <protection hidden="1"/>
    </xf>
    <xf numFmtId="0" fontId="87" fillId="33" borderId="23" xfId="0" applyFont="1" applyFill="1" applyBorder="1" applyAlignment="1" applyProtection="1">
      <alignment/>
      <protection hidden="1"/>
    </xf>
    <xf numFmtId="2" fontId="82" fillId="33" borderId="0" xfId="0" applyNumberFormat="1" applyFont="1" applyFill="1" applyBorder="1" applyAlignment="1" applyProtection="1">
      <alignment/>
      <protection hidden="1"/>
    </xf>
    <xf numFmtId="0" fontId="88" fillId="33" borderId="16" xfId="0" applyFont="1" applyFill="1" applyBorder="1" applyAlignment="1" applyProtection="1">
      <alignment horizontal="center"/>
      <protection hidden="1"/>
    </xf>
    <xf numFmtId="0" fontId="89" fillId="33" borderId="0" xfId="0" applyFont="1" applyFill="1" applyBorder="1" applyAlignment="1" applyProtection="1">
      <alignment horizontal="right"/>
      <protection hidden="1"/>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3" fillId="33" borderId="0" xfId="50" applyFont="1" applyFill="1" applyProtection="1">
      <alignment/>
      <protection hidden="1"/>
    </xf>
    <xf numFmtId="0" fontId="22" fillId="34" borderId="0" xfId="50" applyFont="1" applyFill="1" applyBorder="1" applyAlignment="1" applyProtection="1">
      <alignment/>
      <protection hidden="1"/>
    </xf>
    <xf numFmtId="0" fontId="15" fillId="33" borderId="0" xfId="50" applyFont="1" applyFill="1" applyAlignment="1" applyProtection="1">
      <alignment horizontal="right"/>
      <protection hidden="1"/>
    </xf>
    <xf numFmtId="0" fontId="15" fillId="33" borderId="0" xfId="50" applyFont="1" applyFill="1" applyProtection="1">
      <alignment/>
      <protection hidden="1"/>
    </xf>
    <xf numFmtId="0" fontId="4" fillId="33" borderId="0" xfId="50" applyFont="1" applyFill="1" applyBorder="1" applyAlignment="1" applyProtection="1">
      <alignment horizontal="left" vertical="top"/>
      <protection hidden="1"/>
    </xf>
    <xf numFmtId="0" fontId="4" fillId="33" borderId="0" xfId="50" applyFont="1" applyFill="1" applyBorder="1" applyAlignment="1" applyProtection="1">
      <alignment horizontal="center"/>
      <protection hidden="1"/>
    </xf>
    <xf numFmtId="0" fontId="7" fillId="33" borderId="0" xfId="50" applyFont="1" applyFill="1" applyBorder="1" applyAlignment="1" applyProtection="1">
      <alignment horizontal="right"/>
      <protection hidden="1"/>
    </xf>
    <xf numFmtId="0" fontId="9" fillId="34" borderId="26" xfId="50" applyFont="1" applyFill="1" applyBorder="1" applyAlignment="1" applyProtection="1">
      <alignment vertical="center"/>
      <protection hidden="1"/>
    </xf>
    <xf numFmtId="0" fontId="9" fillId="34" borderId="27" xfId="50" applyFont="1" applyFill="1" applyBorder="1" applyAlignment="1" applyProtection="1">
      <alignment horizontal="center" vertical="center"/>
      <protection hidden="1"/>
    </xf>
    <xf numFmtId="0" fontId="9" fillId="34" borderId="28" xfId="50" applyFont="1" applyFill="1" applyBorder="1" applyAlignment="1" applyProtection="1">
      <alignment horizontal="center" vertical="center"/>
      <protection hidden="1"/>
    </xf>
    <xf numFmtId="0" fontId="9" fillId="34" borderId="29" xfId="50" applyFont="1" applyFill="1" applyBorder="1" applyAlignment="1" applyProtection="1">
      <alignment horizontal="center" vertical="center"/>
      <protection hidden="1"/>
    </xf>
    <xf numFmtId="0" fontId="9" fillId="34" borderId="30" xfId="50" applyFont="1" applyFill="1" applyBorder="1" applyAlignment="1" applyProtection="1">
      <alignment horizontal="center" vertical="center"/>
      <protection hidden="1"/>
    </xf>
    <xf numFmtId="0" fontId="9" fillId="34" borderId="31" xfId="50" applyFont="1" applyFill="1" applyBorder="1" applyAlignment="1" applyProtection="1">
      <alignment vertical="center"/>
      <protection hidden="1"/>
    </xf>
    <xf numFmtId="0" fontId="9" fillId="34" borderId="32" xfId="50" applyFont="1" applyFill="1" applyBorder="1" applyAlignment="1" applyProtection="1">
      <alignment horizontal="center" vertical="center"/>
      <protection hidden="1"/>
    </xf>
    <xf numFmtId="0" fontId="9" fillId="34" borderId="33" xfId="50" applyFont="1" applyFill="1" applyBorder="1" applyAlignment="1" applyProtection="1">
      <alignment horizontal="center" vertical="center"/>
      <protection hidden="1"/>
    </xf>
    <xf numFmtId="0" fontId="9" fillId="34" borderId="34" xfId="50" applyFont="1" applyFill="1" applyBorder="1" applyAlignment="1" applyProtection="1">
      <alignment horizontal="center" vertical="center"/>
      <protection hidden="1"/>
    </xf>
    <xf numFmtId="0" fontId="9" fillId="34" borderId="0" xfId="50" applyFont="1" applyFill="1" applyBorder="1" applyAlignment="1" applyProtection="1">
      <alignment horizontal="center" vertical="center"/>
      <protection hidden="1"/>
    </xf>
    <xf numFmtId="0" fontId="9" fillId="34" borderId="35" xfId="50" applyFont="1" applyFill="1" applyBorder="1" applyAlignment="1" applyProtection="1">
      <alignment horizontal="center" vertical="center"/>
      <protection hidden="1"/>
    </xf>
    <xf numFmtId="0" fontId="9" fillId="34" borderId="36" xfId="50" applyFont="1" applyFill="1" applyBorder="1" applyAlignment="1" applyProtection="1">
      <alignment horizontal="center" vertical="center"/>
      <protection hidden="1"/>
    </xf>
    <xf numFmtId="0" fontId="9" fillId="34" borderId="37" xfId="50" applyFont="1" applyFill="1" applyBorder="1" applyAlignment="1" applyProtection="1">
      <alignment horizontal="center" vertical="center"/>
      <protection hidden="1"/>
    </xf>
    <xf numFmtId="0" fontId="9" fillId="34" borderId="31" xfId="50" applyFont="1" applyFill="1" applyBorder="1" applyAlignment="1" applyProtection="1">
      <alignment horizontal="center" vertical="center"/>
      <protection hidden="1"/>
    </xf>
    <xf numFmtId="0" fontId="9" fillId="34" borderId="38" xfId="50" applyFont="1" applyFill="1" applyBorder="1" applyAlignment="1" applyProtection="1">
      <alignment horizontal="center" vertical="center"/>
      <protection hidden="1"/>
    </xf>
    <xf numFmtId="0" fontId="9" fillId="34" borderId="39" xfId="50" applyFont="1" applyFill="1" applyBorder="1" applyAlignment="1" applyProtection="1">
      <alignment horizontal="center" vertical="center"/>
      <protection hidden="1"/>
    </xf>
    <xf numFmtId="0" fontId="9" fillId="34" borderId="40" xfId="50" applyFont="1" applyFill="1" applyBorder="1" applyAlignment="1" applyProtection="1">
      <alignment horizontal="center" vertical="center"/>
      <protection hidden="1"/>
    </xf>
    <xf numFmtId="0" fontId="9" fillId="34" borderId="41" xfId="50" applyFont="1" applyFill="1" applyBorder="1" applyAlignment="1" applyProtection="1">
      <alignment horizontal="center" vertical="center"/>
      <protection hidden="1"/>
    </xf>
    <xf numFmtId="0" fontId="9" fillId="34" borderId="42" xfId="50" applyFont="1" applyFill="1" applyBorder="1" applyAlignment="1" applyProtection="1">
      <alignment horizontal="center" vertical="center"/>
      <protection hidden="1"/>
    </xf>
    <xf numFmtId="0" fontId="9" fillId="34" borderId="43" xfId="50" applyFont="1" applyFill="1" applyBorder="1" applyAlignment="1" applyProtection="1">
      <alignment horizontal="center" vertical="center"/>
      <protection hidden="1"/>
    </xf>
    <xf numFmtId="0" fontId="9" fillId="34" borderId="44" xfId="50" applyFont="1" applyFill="1" applyBorder="1" applyAlignment="1" applyProtection="1">
      <alignment horizontal="center" vertical="center"/>
      <protection hidden="1"/>
    </xf>
    <xf numFmtId="0" fontId="10" fillId="34" borderId="31" xfId="50" applyFont="1" applyFill="1" applyBorder="1" applyAlignment="1" applyProtection="1">
      <alignment horizontal="left"/>
      <protection hidden="1"/>
    </xf>
    <xf numFmtId="0" fontId="10" fillId="34" borderId="45" xfId="50" applyFont="1" applyFill="1" applyBorder="1" applyAlignment="1" applyProtection="1">
      <alignment horizontal="left" vertical="center"/>
      <protection hidden="1"/>
    </xf>
    <xf numFmtId="0" fontId="4" fillId="34" borderId="31" xfId="50" applyFont="1" applyFill="1" applyBorder="1" applyProtection="1">
      <alignment/>
      <protection hidden="1"/>
    </xf>
    <xf numFmtId="4" fontId="12" fillId="34" borderId="46" xfId="50" applyNumberFormat="1" applyFont="1" applyFill="1" applyBorder="1" applyProtection="1">
      <alignment/>
      <protection hidden="1"/>
    </xf>
    <xf numFmtId="4" fontId="12" fillId="34" borderId="47" xfId="50" applyNumberFormat="1" applyFont="1" applyFill="1" applyBorder="1" applyProtection="1">
      <alignment/>
      <protection hidden="1"/>
    </xf>
    <xf numFmtId="4" fontId="12" fillId="34" borderId="48" xfId="50" applyNumberFormat="1" applyFont="1" applyFill="1" applyBorder="1" applyProtection="1">
      <alignment/>
      <protection hidden="1"/>
    </xf>
    <xf numFmtId="4" fontId="12" fillId="34" borderId="35" xfId="50" applyNumberFormat="1" applyFont="1" applyFill="1" applyBorder="1" applyProtection="1">
      <alignment/>
      <protection hidden="1"/>
    </xf>
    <xf numFmtId="4" fontId="12" fillId="34" borderId="36" xfId="50" applyNumberFormat="1" applyFont="1" applyFill="1" applyBorder="1" applyProtection="1">
      <alignment/>
      <protection hidden="1"/>
    </xf>
    <xf numFmtId="0" fontId="6" fillId="34" borderId="31" xfId="50" applyFont="1" applyFill="1" applyBorder="1" applyAlignment="1" applyProtection="1">
      <alignment horizontal="right"/>
      <protection hidden="1"/>
    </xf>
    <xf numFmtId="4" fontId="4" fillId="35" borderId="49" xfId="50" applyNumberFormat="1" applyFont="1" applyFill="1" applyBorder="1" applyProtection="1">
      <alignment/>
      <protection hidden="1" locked="0"/>
    </xf>
    <xf numFmtId="4" fontId="4" fillId="34" borderId="35" xfId="50" applyNumberFormat="1" applyFont="1" applyFill="1" applyBorder="1" applyProtection="1">
      <alignment/>
      <protection hidden="1"/>
    </xf>
    <xf numFmtId="0" fontId="4" fillId="34" borderId="48" xfId="50" applyFont="1" applyFill="1" applyBorder="1" applyProtection="1">
      <alignment/>
      <protection hidden="1"/>
    </xf>
    <xf numFmtId="0" fontId="4" fillId="34" borderId="36" xfId="50" applyFont="1" applyFill="1" applyBorder="1" applyProtection="1">
      <alignment/>
      <protection hidden="1"/>
    </xf>
    <xf numFmtId="0" fontId="4" fillId="34" borderId="31" xfId="50" applyFont="1" applyFill="1" applyBorder="1" applyAlignment="1" applyProtection="1">
      <alignment horizontal="right"/>
      <protection hidden="1"/>
    </xf>
    <xf numFmtId="0" fontId="10" fillId="34" borderId="47" xfId="50" applyFont="1" applyFill="1" applyBorder="1" applyAlignment="1" applyProtection="1">
      <alignment horizontal="right"/>
      <protection hidden="1"/>
    </xf>
    <xf numFmtId="4" fontId="12" fillId="34" borderId="34" xfId="50" applyNumberFormat="1" applyFont="1" applyFill="1" applyBorder="1" applyProtection="1">
      <alignment/>
      <protection hidden="1"/>
    </xf>
    <xf numFmtId="0" fontId="4" fillId="34" borderId="33" xfId="50" applyFont="1" applyFill="1" applyBorder="1" applyProtection="1">
      <alignment/>
      <protection hidden="1"/>
    </xf>
    <xf numFmtId="0" fontId="4" fillId="34" borderId="35" xfId="50" applyFont="1" applyFill="1" applyBorder="1" applyProtection="1">
      <alignment/>
      <protection hidden="1"/>
    </xf>
    <xf numFmtId="0" fontId="4" fillId="34" borderId="50" xfId="50" applyFont="1" applyFill="1" applyBorder="1" applyProtection="1">
      <alignment/>
      <protection hidden="1"/>
    </xf>
    <xf numFmtId="0" fontId="4" fillId="34" borderId="51" xfId="50" applyFont="1" applyFill="1" applyBorder="1" applyProtection="1">
      <alignment/>
      <protection hidden="1"/>
    </xf>
    <xf numFmtId="0" fontId="4" fillId="34" borderId="52" xfId="50" applyFont="1" applyFill="1" applyBorder="1" applyProtection="1">
      <alignment/>
      <protection hidden="1"/>
    </xf>
    <xf numFmtId="0" fontId="4" fillId="34" borderId="53" xfId="50" applyFont="1" applyFill="1" applyBorder="1" applyProtection="1">
      <alignment/>
      <protection hidden="1"/>
    </xf>
    <xf numFmtId="0" fontId="4" fillId="34" borderId="54" xfId="50" applyFont="1" applyFill="1" applyBorder="1" applyProtection="1">
      <alignment/>
      <protection hidden="1"/>
    </xf>
    <xf numFmtId="0" fontId="4" fillId="34" borderId="55" xfId="50" applyFont="1" applyFill="1" applyBorder="1" applyProtection="1">
      <alignment/>
      <protection hidden="1"/>
    </xf>
    <xf numFmtId="0" fontId="4" fillId="34" borderId="0" xfId="50" applyFont="1" applyFill="1" applyBorder="1" applyProtection="1">
      <alignment/>
      <protection hidden="1"/>
    </xf>
    <xf numFmtId="0" fontId="4" fillId="34" borderId="41" xfId="50" applyFont="1" applyFill="1" applyBorder="1" applyProtection="1">
      <alignment/>
      <protection hidden="1"/>
    </xf>
    <xf numFmtId="0" fontId="4" fillId="34" borderId="56" xfId="50" applyFont="1" applyFill="1" applyBorder="1" applyProtection="1">
      <alignment/>
      <protection hidden="1"/>
    </xf>
    <xf numFmtId="4" fontId="4" fillId="34" borderId="0" xfId="50" applyNumberFormat="1" applyFont="1" applyFill="1" applyBorder="1" applyProtection="1">
      <alignment/>
      <protection hidden="1"/>
    </xf>
    <xf numFmtId="4" fontId="4" fillId="34" borderId="57" xfId="50" applyNumberFormat="1" applyFont="1" applyFill="1" applyBorder="1" applyProtection="1">
      <alignment/>
      <protection hidden="1"/>
    </xf>
    <xf numFmtId="3" fontId="12" fillId="34" borderId="58" xfId="50" applyNumberFormat="1" applyFont="1" applyFill="1" applyBorder="1" applyProtection="1">
      <alignment/>
      <protection hidden="1"/>
    </xf>
    <xf numFmtId="0" fontId="4" fillId="34" borderId="59" xfId="50" applyFont="1" applyFill="1" applyBorder="1" applyAlignment="1" applyProtection="1">
      <alignment horizontal="left"/>
      <protection hidden="1"/>
    </xf>
    <xf numFmtId="0" fontId="6" fillId="34" borderId="59" xfId="50" applyFont="1" applyFill="1" applyBorder="1" applyAlignment="1" applyProtection="1">
      <alignment horizontal="left"/>
      <protection hidden="1"/>
    </xf>
    <xf numFmtId="0" fontId="16" fillId="33" borderId="0" xfId="50" applyFont="1" applyFill="1" applyBorder="1" applyAlignment="1" applyProtection="1">
      <alignment horizontal="right" vertical="top"/>
      <protection hidden="1"/>
    </xf>
    <xf numFmtId="0" fontId="4" fillId="33" borderId="0" xfId="50" applyFont="1" applyFill="1" applyBorder="1" applyAlignment="1" applyProtection="1">
      <alignment horizontal="left"/>
      <protection hidden="1"/>
    </xf>
    <xf numFmtId="0" fontId="5" fillId="36" borderId="0" xfId="50" applyFont="1" applyFill="1" applyProtection="1">
      <alignment/>
      <protection hidden="1"/>
    </xf>
    <xf numFmtId="0" fontId="3" fillId="36" borderId="0" xfId="50" applyFont="1" applyFill="1" applyProtection="1">
      <alignment/>
      <protection hidden="1"/>
    </xf>
    <xf numFmtId="0" fontId="4" fillId="36" borderId="0" xfId="50" applyFont="1" applyFill="1" applyBorder="1" applyAlignment="1" applyProtection="1">
      <alignment horizontal="center"/>
      <protection hidden="1"/>
    </xf>
    <xf numFmtId="0" fontId="0" fillId="36" borderId="0" xfId="0" applyFill="1" applyAlignment="1" applyProtection="1">
      <alignment/>
      <protection hidden="1"/>
    </xf>
    <xf numFmtId="0" fontId="90" fillId="36" borderId="0" xfId="0" applyFont="1" applyFill="1" applyAlignment="1" applyProtection="1">
      <alignment/>
      <protection hidden="1"/>
    </xf>
    <xf numFmtId="0" fontId="9" fillId="34" borderId="27" xfId="51" applyFont="1" applyFill="1" applyBorder="1" applyAlignment="1" applyProtection="1">
      <alignment horizontal="center" vertical="center"/>
      <protection hidden="1"/>
    </xf>
    <xf numFmtId="0" fontId="9" fillId="34" borderId="28" xfId="51" applyFont="1" applyFill="1" applyBorder="1" applyAlignment="1" applyProtection="1">
      <alignment horizontal="center" vertical="center"/>
      <protection hidden="1"/>
    </xf>
    <xf numFmtId="0" fontId="9" fillId="34" borderId="29" xfId="51" applyFont="1" applyFill="1" applyBorder="1" applyAlignment="1" applyProtection="1">
      <alignment horizontal="center" vertical="center"/>
      <protection hidden="1"/>
    </xf>
    <xf numFmtId="0" fontId="9" fillId="34" borderId="37" xfId="51" applyFont="1" applyFill="1" applyBorder="1" applyAlignment="1" applyProtection="1">
      <alignment horizontal="center" vertical="center"/>
      <protection hidden="1"/>
    </xf>
    <xf numFmtId="0" fontId="9" fillId="34" borderId="33" xfId="51" applyFont="1" applyFill="1" applyBorder="1" applyAlignment="1" applyProtection="1">
      <alignment horizontal="center" vertical="center"/>
      <protection hidden="1"/>
    </xf>
    <xf numFmtId="0" fontId="9" fillId="34" borderId="60" xfId="51" applyFont="1" applyFill="1" applyBorder="1" applyAlignment="1" applyProtection="1">
      <alignment horizontal="center" vertical="center"/>
      <protection hidden="1"/>
    </xf>
    <xf numFmtId="0" fontId="9" fillId="34" borderId="61" xfId="51" applyFont="1" applyFill="1" applyBorder="1" applyAlignment="1" applyProtection="1">
      <alignment horizontal="center" vertical="center"/>
      <protection hidden="1"/>
    </xf>
    <xf numFmtId="0" fontId="9" fillId="34" borderId="0" xfId="51" applyFont="1" applyFill="1" applyBorder="1" applyAlignment="1" applyProtection="1">
      <alignment horizontal="center" vertical="center"/>
      <protection hidden="1"/>
    </xf>
    <xf numFmtId="0" fontId="9" fillId="34" borderId="35" xfId="51" applyFont="1" applyFill="1" applyBorder="1" applyAlignment="1" applyProtection="1">
      <alignment horizontal="center" vertical="center"/>
      <protection hidden="1"/>
    </xf>
    <xf numFmtId="0" fontId="9" fillId="34" borderId="36" xfId="51" applyFont="1" applyFill="1" applyBorder="1" applyAlignment="1" applyProtection="1">
      <alignment horizontal="center" vertical="center"/>
      <protection hidden="1"/>
    </xf>
    <xf numFmtId="3" fontId="9" fillId="34" borderId="37" xfId="51" applyNumberFormat="1" applyFont="1" applyFill="1" applyBorder="1" applyAlignment="1" applyProtection="1">
      <alignment horizontal="center" vertical="center"/>
      <protection hidden="1"/>
    </xf>
    <xf numFmtId="0" fontId="9" fillId="34" borderId="0" xfId="51" applyFont="1" applyFill="1" applyBorder="1" applyAlignment="1" applyProtection="1">
      <alignment vertical="center"/>
      <protection hidden="1"/>
    </xf>
    <xf numFmtId="0" fontId="9" fillId="34" borderId="35" xfId="51" applyFont="1" applyFill="1" applyBorder="1" applyAlignment="1" applyProtection="1">
      <alignment vertical="center"/>
      <protection hidden="1"/>
    </xf>
    <xf numFmtId="0" fontId="9" fillId="34" borderId="33" xfId="51" applyFont="1" applyFill="1" applyBorder="1" applyAlignment="1" applyProtection="1">
      <alignment vertical="center"/>
      <protection hidden="1"/>
    </xf>
    <xf numFmtId="3" fontId="9" fillId="34" borderId="38" xfId="51" applyNumberFormat="1" applyFont="1" applyFill="1" applyBorder="1" applyAlignment="1" applyProtection="1">
      <alignment horizontal="center" vertical="center"/>
      <protection hidden="1"/>
    </xf>
    <xf numFmtId="0" fontId="9" fillId="34" borderId="39" xfId="51" applyFont="1" applyFill="1" applyBorder="1" applyAlignment="1" applyProtection="1">
      <alignment horizontal="center" vertical="center"/>
      <protection hidden="1"/>
    </xf>
    <xf numFmtId="0" fontId="9" fillId="34" borderId="41" xfId="51" applyFont="1" applyFill="1" applyBorder="1" applyAlignment="1" applyProtection="1">
      <alignment horizontal="center" vertical="center"/>
      <protection hidden="1"/>
    </xf>
    <xf numFmtId="0" fontId="9" fillId="34" borderId="42" xfId="51" applyFont="1" applyFill="1" applyBorder="1" applyAlignment="1" applyProtection="1">
      <alignment horizontal="center" vertical="center"/>
      <protection hidden="1"/>
    </xf>
    <xf numFmtId="0" fontId="9" fillId="34" borderId="43" xfId="51" applyFont="1" applyFill="1" applyBorder="1" applyAlignment="1" applyProtection="1">
      <alignment horizontal="center" vertical="center"/>
      <protection hidden="1"/>
    </xf>
    <xf numFmtId="0" fontId="9" fillId="34" borderId="62" xfId="51" applyFont="1" applyFill="1" applyBorder="1" applyAlignment="1" applyProtection="1">
      <alignment horizontal="center" vertical="center"/>
      <protection hidden="1"/>
    </xf>
    <xf numFmtId="4" fontId="12" fillId="34" borderId="38" xfId="51" applyNumberFormat="1" applyFont="1" applyFill="1" applyBorder="1" applyProtection="1">
      <alignment/>
      <protection hidden="1"/>
    </xf>
    <xf numFmtId="4" fontId="12" fillId="34" borderId="35" xfId="51" applyNumberFormat="1" applyFont="1" applyFill="1" applyBorder="1" applyProtection="1">
      <alignment/>
      <protection hidden="1"/>
    </xf>
    <xf numFmtId="4" fontId="12" fillId="34" borderId="33" xfId="51" applyNumberFormat="1" applyFont="1" applyFill="1" applyBorder="1" applyProtection="1">
      <alignment/>
      <protection hidden="1"/>
    </xf>
    <xf numFmtId="4" fontId="12" fillId="34" borderId="36" xfId="51" applyNumberFormat="1" applyFont="1" applyFill="1" applyBorder="1" applyProtection="1">
      <alignment/>
      <protection hidden="1"/>
    </xf>
    <xf numFmtId="4" fontId="11" fillId="34" borderId="63" xfId="51" applyNumberFormat="1" applyFont="1" applyFill="1" applyBorder="1" applyProtection="1">
      <alignment/>
      <protection hidden="1"/>
    </xf>
    <xf numFmtId="4" fontId="11" fillId="34" borderId="64" xfId="51" applyNumberFormat="1" applyFont="1" applyFill="1" applyBorder="1" applyProtection="1">
      <alignment/>
      <protection hidden="1"/>
    </xf>
    <xf numFmtId="0" fontId="4" fillId="34" borderId="0" xfId="51" applyFont="1" applyFill="1" applyBorder="1" applyAlignment="1" applyProtection="1">
      <alignment horizontal="center"/>
      <protection hidden="1"/>
    </xf>
    <xf numFmtId="0" fontId="4" fillId="34" borderId="33" xfId="51" applyFont="1" applyFill="1" applyBorder="1" applyProtection="1">
      <alignment/>
      <protection hidden="1"/>
    </xf>
    <xf numFmtId="0" fontId="4" fillId="34" borderId="35" xfId="51" applyFont="1" applyFill="1" applyBorder="1" applyProtection="1">
      <alignment/>
      <protection hidden="1"/>
    </xf>
    <xf numFmtId="0" fontId="4" fillId="34" borderId="36" xfId="51" applyFont="1" applyFill="1" applyBorder="1" applyProtection="1">
      <alignment/>
      <protection hidden="1"/>
    </xf>
    <xf numFmtId="4" fontId="12" fillId="34" borderId="65" xfId="51" applyNumberFormat="1" applyFont="1" applyFill="1" applyBorder="1" applyProtection="1">
      <alignment/>
      <protection hidden="1"/>
    </xf>
    <xf numFmtId="0" fontId="4" fillId="34" borderId="0" xfId="51" applyFont="1" applyFill="1" applyBorder="1" applyProtection="1">
      <alignment/>
      <protection hidden="1"/>
    </xf>
    <xf numFmtId="0" fontId="4" fillId="34" borderId="66" xfId="51" applyFont="1" applyFill="1" applyBorder="1" applyProtection="1">
      <alignment/>
      <protection hidden="1"/>
    </xf>
    <xf numFmtId="0" fontId="4" fillId="34" borderId="52" xfId="51" applyFont="1" applyFill="1" applyBorder="1" applyProtection="1">
      <alignment/>
      <protection hidden="1"/>
    </xf>
    <xf numFmtId="0" fontId="4" fillId="34" borderId="67" xfId="51" applyFont="1" applyFill="1" applyBorder="1" applyProtection="1">
      <alignment/>
      <protection hidden="1"/>
    </xf>
    <xf numFmtId="0" fontId="4" fillId="34" borderId="51" xfId="51" applyFont="1" applyFill="1" applyBorder="1" applyProtection="1">
      <alignment/>
      <protection hidden="1"/>
    </xf>
    <xf numFmtId="0" fontId="4" fillId="34" borderId="54" xfId="51" applyFont="1" applyFill="1" applyBorder="1" applyProtection="1">
      <alignment/>
      <protection hidden="1"/>
    </xf>
    <xf numFmtId="0" fontId="4" fillId="34" borderId="55" xfId="51" applyFont="1" applyFill="1" applyBorder="1" applyProtection="1">
      <alignment/>
      <protection hidden="1"/>
    </xf>
    <xf numFmtId="0" fontId="3" fillId="33" borderId="0" xfId="51" applyFont="1" applyFill="1" applyProtection="1">
      <alignment/>
      <protection hidden="1"/>
    </xf>
    <xf numFmtId="0" fontId="4" fillId="33" borderId="0" xfId="51" applyFont="1" applyFill="1" applyBorder="1" applyProtection="1">
      <alignment/>
      <protection hidden="1"/>
    </xf>
    <xf numFmtId="0" fontId="81" fillId="33" borderId="0" xfId="0" applyFont="1" applyFill="1" applyBorder="1" applyAlignment="1" applyProtection="1">
      <alignment/>
      <protection hidden="1"/>
    </xf>
    <xf numFmtId="0" fontId="91" fillId="33" borderId="68" xfId="51" applyFont="1" applyFill="1" applyBorder="1" applyProtection="1">
      <alignment/>
      <protection hidden="1"/>
    </xf>
    <xf numFmtId="0" fontId="3" fillId="33" borderId="68" xfId="51" applyFont="1" applyFill="1" applyBorder="1" applyAlignment="1" applyProtection="1">
      <alignment horizontal="right" vertical="center"/>
      <protection hidden="1"/>
    </xf>
    <xf numFmtId="0" fontId="3" fillId="33" borderId="0" xfId="51" applyFont="1" applyFill="1" applyBorder="1" applyProtection="1">
      <alignment/>
      <protection hidden="1"/>
    </xf>
    <xf numFmtId="0" fontId="3" fillId="33" borderId="69" xfId="51" applyFont="1" applyFill="1" applyBorder="1" applyProtection="1">
      <alignment/>
      <protection hidden="1"/>
    </xf>
    <xf numFmtId="0" fontId="3" fillId="33" borderId="69" xfId="51" applyFont="1" applyFill="1" applyBorder="1" applyAlignment="1" applyProtection="1">
      <alignment vertical="center"/>
      <protection hidden="1"/>
    </xf>
    <xf numFmtId="0" fontId="3" fillId="33" borderId="59" xfId="51" applyFont="1" applyFill="1" applyBorder="1" applyProtection="1">
      <alignment/>
      <protection hidden="1"/>
    </xf>
    <xf numFmtId="0" fontId="4" fillId="33" borderId="68" xfId="51" applyFont="1" applyFill="1" applyBorder="1" applyProtection="1">
      <alignment/>
      <protection hidden="1"/>
    </xf>
    <xf numFmtId="0" fontId="4" fillId="33" borderId="68" xfId="51" applyFont="1" applyFill="1" applyBorder="1" applyAlignment="1" applyProtection="1">
      <alignment horizontal="right" vertical="center"/>
      <protection hidden="1"/>
    </xf>
    <xf numFmtId="0" fontId="4" fillId="34" borderId="59" xfId="51" applyFont="1" applyFill="1" applyBorder="1" applyProtection="1">
      <alignment/>
      <protection hidden="1"/>
    </xf>
    <xf numFmtId="0" fontId="4" fillId="34" borderId="70" xfId="51" applyFont="1" applyFill="1" applyBorder="1" applyAlignment="1" applyProtection="1">
      <alignment horizontal="right" vertical="center"/>
      <protection hidden="1"/>
    </xf>
    <xf numFmtId="0" fontId="4" fillId="33" borderId="0" xfId="51" applyFont="1" applyFill="1" applyBorder="1" applyAlignment="1" applyProtection="1">
      <alignment horizontal="left"/>
      <protection hidden="1"/>
    </xf>
    <xf numFmtId="0" fontId="4" fillId="33" borderId="0" xfId="51" applyFont="1" applyFill="1" applyBorder="1" applyAlignment="1" applyProtection="1">
      <alignment/>
      <protection hidden="1"/>
    </xf>
    <xf numFmtId="1" fontId="12" fillId="34" borderId="58" xfId="51" applyNumberFormat="1" applyFont="1" applyFill="1" applyBorder="1" applyProtection="1">
      <alignment/>
      <protection hidden="1"/>
    </xf>
    <xf numFmtId="0" fontId="6" fillId="34" borderId="59" xfId="51" applyFont="1" applyFill="1" applyBorder="1" applyAlignment="1" applyProtection="1">
      <alignment horizontal="left"/>
      <protection hidden="1"/>
    </xf>
    <xf numFmtId="0" fontId="14" fillId="34" borderId="0" xfId="51" applyFont="1" applyFill="1" applyBorder="1" applyProtection="1">
      <alignment/>
      <protection hidden="1"/>
    </xf>
    <xf numFmtId="0" fontId="4" fillId="34" borderId="0" xfId="51" applyFont="1" applyFill="1" applyBorder="1" applyAlignment="1" applyProtection="1">
      <alignment horizontal="left"/>
      <protection hidden="1"/>
    </xf>
    <xf numFmtId="0" fontId="4" fillId="34" borderId="0" xfId="51" applyFont="1" applyFill="1" applyBorder="1" applyAlignment="1" applyProtection="1">
      <alignment horizontal="right"/>
      <protection hidden="1"/>
    </xf>
    <xf numFmtId="1" fontId="12" fillId="0" borderId="58" xfId="51" applyNumberFormat="1" applyFont="1" applyFill="1" applyBorder="1" applyProtection="1">
      <alignment/>
      <protection hidden="1"/>
    </xf>
    <xf numFmtId="4" fontId="4" fillId="35" borderId="71" xfId="50" applyNumberFormat="1" applyFont="1" applyFill="1" applyBorder="1" applyProtection="1">
      <alignment/>
      <protection hidden="1" locked="0"/>
    </xf>
    <xf numFmtId="4" fontId="4" fillId="34" borderId="72" xfId="50" applyNumberFormat="1" applyFont="1" applyFill="1" applyBorder="1" applyProtection="1">
      <alignment/>
      <protection hidden="1"/>
    </xf>
    <xf numFmtId="0" fontId="9" fillId="34" borderId="73" xfId="50" applyFont="1" applyFill="1" applyBorder="1" applyAlignment="1" applyProtection="1">
      <alignment horizontal="center" vertical="center"/>
      <protection hidden="1"/>
    </xf>
    <xf numFmtId="0" fontId="9" fillId="34" borderId="74" xfId="50" applyFont="1" applyFill="1" applyBorder="1" applyAlignment="1" applyProtection="1">
      <alignment horizontal="center" vertical="center"/>
      <protection hidden="1"/>
    </xf>
    <xf numFmtId="0" fontId="8" fillId="37" borderId="0" xfId="50" applyFont="1" applyFill="1" applyBorder="1" applyProtection="1">
      <alignment/>
      <protection hidden="1"/>
    </xf>
    <xf numFmtId="0" fontId="8" fillId="38" borderId="0" xfId="50" applyFont="1" applyFill="1" applyBorder="1" applyProtection="1">
      <alignment/>
      <protection hidden="1"/>
    </xf>
    <xf numFmtId="0" fontId="4" fillId="38" borderId="0" xfId="50" applyFont="1" applyFill="1" applyBorder="1" applyProtection="1">
      <alignment/>
      <protection hidden="1"/>
    </xf>
    <xf numFmtId="0" fontId="4" fillId="38" borderId="51" xfId="50" applyFont="1" applyFill="1" applyBorder="1" applyProtection="1">
      <alignment/>
      <protection hidden="1"/>
    </xf>
    <xf numFmtId="0" fontId="4" fillId="39" borderId="0" xfId="50" applyFont="1" applyFill="1" applyBorder="1" applyAlignment="1" applyProtection="1">
      <alignment horizontal="left" vertical="top"/>
      <protection locked="0"/>
    </xf>
    <xf numFmtId="4" fontId="4" fillId="40" borderId="37" xfId="50" applyNumberFormat="1" applyFont="1" applyFill="1" applyBorder="1" applyAlignment="1" applyProtection="1">
      <alignment vertical="center"/>
      <protection locked="0"/>
    </xf>
    <xf numFmtId="4" fontId="4" fillId="40" borderId="33" xfId="50" applyNumberFormat="1" applyFont="1" applyFill="1" applyBorder="1" applyAlignment="1" applyProtection="1">
      <alignment vertical="center"/>
      <protection locked="0"/>
    </xf>
    <xf numFmtId="4" fontId="4" fillId="40" borderId="34" xfId="50" applyNumberFormat="1" applyFont="1" applyFill="1" applyBorder="1" applyAlignment="1" applyProtection="1">
      <alignment vertical="center"/>
      <protection locked="0"/>
    </xf>
    <xf numFmtId="4" fontId="4" fillId="40" borderId="48" xfId="50" applyNumberFormat="1" applyFont="1" applyFill="1" applyBorder="1" applyAlignment="1" applyProtection="1">
      <alignment vertical="center"/>
      <protection locked="0"/>
    </xf>
    <xf numFmtId="4" fontId="4" fillId="40" borderId="35" xfId="50" applyNumberFormat="1" applyFont="1" applyFill="1" applyBorder="1" applyAlignment="1" applyProtection="1">
      <alignment vertical="center"/>
      <protection locked="0"/>
    </xf>
    <xf numFmtId="4" fontId="4" fillId="40" borderId="75" xfId="50" applyNumberFormat="1" applyFont="1" applyFill="1" applyBorder="1" applyAlignment="1" applyProtection="1">
      <alignment vertical="center"/>
      <protection locked="0"/>
    </xf>
    <xf numFmtId="4" fontId="4" fillId="40" borderId="36" xfId="50" applyNumberFormat="1" applyFont="1" applyFill="1" applyBorder="1" applyAlignment="1" applyProtection="1">
      <alignment vertical="center"/>
      <protection locked="0"/>
    </xf>
    <xf numFmtId="4" fontId="4" fillId="41" borderId="76" xfId="50" applyNumberFormat="1" applyFont="1" applyFill="1" applyBorder="1" applyProtection="1">
      <alignment/>
      <protection locked="0"/>
    </xf>
    <xf numFmtId="0" fontId="0" fillId="39" borderId="77" xfId="0" applyFill="1" applyBorder="1" applyAlignment="1" applyProtection="1">
      <alignment/>
      <protection locked="0"/>
    </xf>
    <xf numFmtId="0" fontId="0" fillId="30" borderId="78" xfId="0" applyFill="1" applyBorder="1" applyAlignment="1" applyProtection="1">
      <alignment/>
      <protection locked="0"/>
    </xf>
    <xf numFmtId="0" fontId="0" fillId="30" borderId="79" xfId="0" applyFill="1" applyBorder="1" applyAlignment="1" applyProtection="1">
      <alignment/>
      <protection locked="0"/>
    </xf>
    <xf numFmtId="0" fontId="0" fillId="30" borderId="24" xfId="0" applyFill="1" applyBorder="1" applyAlignment="1" applyProtection="1">
      <alignment/>
      <protection locked="0"/>
    </xf>
    <xf numFmtId="0" fontId="0" fillId="30" borderId="25" xfId="0" applyFill="1" applyBorder="1" applyAlignment="1" applyProtection="1">
      <alignment/>
      <protection locked="0"/>
    </xf>
    <xf numFmtId="4" fontId="4" fillId="40" borderId="37" xfId="51" applyNumberFormat="1" applyFont="1" applyFill="1" applyBorder="1" applyAlignment="1" applyProtection="1">
      <alignment vertical="center"/>
      <protection locked="0"/>
    </xf>
    <xf numFmtId="4" fontId="4" fillId="40" borderId="33" xfId="51" applyNumberFormat="1" applyFont="1" applyFill="1" applyBorder="1" applyAlignment="1" applyProtection="1">
      <alignment vertical="center"/>
      <protection locked="0"/>
    </xf>
    <xf numFmtId="4" fontId="4" fillId="40" borderId="65" xfId="51" applyNumberFormat="1" applyFont="1" applyFill="1" applyBorder="1" applyAlignment="1" applyProtection="1">
      <alignment vertical="center"/>
      <protection locked="0"/>
    </xf>
    <xf numFmtId="4" fontId="4" fillId="40" borderId="35" xfId="51" applyNumberFormat="1" applyFont="1" applyFill="1" applyBorder="1" applyAlignment="1" applyProtection="1">
      <alignment vertical="center"/>
      <protection locked="0"/>
    </xf>
    <xf numFmtId="4" fontId="4" fillId="40" borderId="36" xfId="51" applyNumberFormat="1" applyFont="1" applyFill="1" applyBorder="1" applyAlignment="1" applyProtection="1">
      <alignment vertical="center"/>
      <protection locked="0"/>
    </xf>
    <xf numFmtId="0" fontId="4" fillId="41" borderId="58" xfId="51" applyFont="1" applyFill="1" applyBorder="1" applyProtection="1">
      <alignment/>
      <protection locked="0"/>
    </xf>
    <xf numFmtId="0" fontId="4" fillId="41" borderId="26" xfId="51" applyFont="1" applyFill="1" applyBorder="1" applyProtection="1">
      <alignment/>
      <protection locked="0"/>
    </xf>
    <xf numFmtId="0" fontId="4" fillId="41" borderId="50" xfId="51" applyFont="1" applyFill="1" applyBorder="1" applyProtection="1">
      <alignment/>
      <protection locked="0"/>
    </xf>
    <xf numFmtId="0" fontId="4" fillId="41" borderId="76" xfId="51" applyFont="1" applyFill="1" applyBorder="1" applyProtection="1">
      <alignment/>
      <protection locked="0"/>
    </xf>
    <xf numFmtId="0" fontId="81" fillId="33" borderId="0" xfId="0" applyFont="1" applyFill="1" applyBorder="1" applyAlignment="1" applyProtection="1">
      <alignment horizontal="right"/>
      <protection hidden="1"/>
    </xf>
    <xf numFmtId="0" fontId="9" fillId="33" borderId="60" xfId="51" applyFont="1" applyFill="1" applyBorder="1" applyAlignment="1" applyProtection="1">
      <alignment horizontal="center" vertical="center"/>
      <protection hidden="1"/>
    </xf>
    <xf numFmtId="0" fontId="9" fillId="33" borderId="61" xfId="51" applyFont="1" applyFill="1" applyBorder="1" applyAlignment="1" applyProtection="1">
      <alignment horizontal="center" vertical="center"/>
      <protection hidden="1"/>
    </xf>
    <xf numFmtId="0" fontId="9" fillId="33" borderId="80" xfId="51" applyFont="1" applyFill="1" applyBorder="1" applyAlignment="1" applyProtection="1">
      <alignment horizontal="center" vertical="center"/>
      <protection hidden="1"/>
    </xf>
    <xf numFmtId="0" fontId="9" fillId="33" borderId="81" xfId="51" applyFont="1" applyFill="1" applyBorder="1" applyAlignment="1" applyProtection="1">
      <alignment horizontal="center" vertical="center"/>
      <protection hidden="1"/>
    </xf>
    <xf numFmtId="0" fontId="0" fillId="33" borderId="0" xfId="0" applyFill="1" applyBorder="1" applyAlignment="1" applyProtection="1" quotePrefix="1">
      <alignment horizontal="right"/>
      <protection hidden="1"/>
    </xf>
    <xf numFmtId="1" fontId="6" fillId="34" borderId="0" xfId="51" applyNumberFormat="1" applyFont="1" applyFill="1" applyBorder="1" applyAlignment="1" applyProtection="1">
      <alignment horizontal="right"/>
      <protection hidden="1"/>
    </xf>
    <xf numFmtId="4" fontId="11" fillId="34" borderId="82" xfId="51" applyNumberFormat="1" applyFont="1" applyFill="1" applyBorder="1" applyProtection="1">
      <alignment/>
      <protection hidden="1"/>
    </xf>
    <xf numFmtId="4" fontId="12" fillId="34" borderId="82" xfId="51" applyNumberFormat="1" applyFont="1" applyFill="1" applyBorder="1" applyProtection="1">
      <alignment/>
      <protection hidden="1"/>
    </xf>
    <xf numFmtId="4" fontId="12" fillId="34" borderId="0" xfId="51" applyNumberFormat="1" applyFont="1" applyFill="1" applyBorder="1" applyProtection="1">
      <alignment/>
      <protection hidden="1"/>
    </xf>
    <xf numFmtId="4" fontId="12" fillId="34" borderId="39" xfId="51" applyNumberFormat="1" applyFont="1" applyFill="1" applyBorder="1" applyProtection="1">
      <alignment/>
      <protection hidden="1"/>
    </xf>
    <xf numFmtId="4" fontId="11" fillId="34" borderId="83" xfId="51" applyNumberFormat="1" applyFont="1" applyFill="1" applyBorder="1" applyProtection="1">
      <alignment/>
      <protection hidden="1"/>
    </xf>
    <xf numFmtId="4" fontId="12" fillId="34" borderId="83" xfId="51" applyNumberFormat="1" applyFont="1" applyFill="1" applyBorder="1" applyProtection="1">
      <alignment/>
      <protection hidden="1"/>
    </xf>
    <xf numFmtId="4" fontId="12" fillId="34" borderId="84" xfId="51" applyNumberFormat="1" applyFont="1" applyFill="1" applyBorder="1" applyProtection="1">
      <alignment/>
      <protection hidden="1"/>
    </xf>
    <xf numFmtId="0" fontId="92" fillId="33" borderId="0" xfId="51" applyFont="1" applyFill="1" applyProtection="1">
      <alignment/>
      <protection hidden="1"/>
    </xf>
    <xf numFmtId="0" fontId="92" fillId="33" borderId="68" xfId="51" applyFont="1" applyFill="1" applyBorder="1" applyProtection="1">
      <alignment/>
      <protection hidden="1"/>
    </xf>
    <xf numFmtId="0" fontId="93" fillId="33" borderId="68" xfId="51" applyFont="1" applyFill="1" applyBorder="1" applyProtection="1">
      <alignment/>
      <protection hidden="1"/>
    </xf>
    <xf numFmtId="0" fontId="93" fillId="34" borderId="59" xfId="51" applyFont="1" applyFill="1" applyBorder="1" applyProtection="1" quotePrefix="1">
      <alignment/>
      <protection hidden="1"/>
    </xf>
    <xf numFmtId="0" fontId="66" fillId="33" borderId="0" xfId="0" applyFont="1" applyFill="1" applyBorder="1" applyAlignment="1" applyProtection="1">
      <alignment horizontal="right"/>
      <protection hidden="1"/>
    </xf>
    <xf numFmtId="0" fontId="93" fillId="34" borderId="0" xfId="51" applyFont="1" applyFill="1" applyBorder="1" applyAlignment="1" applyProtection="1">
      <alignment horizontal="center"/>
      <protection hidden="1"/>
    </xf>
    <xf numFmtId="0" fontId="93" fillId="34" borderId="0" xfId="51" applyFont="1" applyFill="1" applyBorder="1" applyAlignment="1" applyProtection="1">
      <alignment horizontal="left"/>
      <protection hidden="1"/>
    </xf>
    <xf numFmtId="0" fontId="84" fillId="33" borderId="0" xfId="0" applyFont="1" applyFill="1" applyBorder="1" applyAlignment="1" applyProtection="1">
      <alignment horizontal="right"/>
      <protection hidden="1"/>
    </xf>
    <xf numFmtId="4" fontId="12" fillId="34" borderId="37" xfId="51" applyNumberFormat="1" applyFont="1" applyFill="1" applyBorder="1" applyProtection="1">
      <alignment/>
      <protection hidden="1"/>
    </xf>
    <xf numFmtId="4" fontId="12" fillId="34" borderId="33" xfId="51" applyNumberFormat="1" applyFont="1" applyFill="1" applyBorder="1" applyProtection="1">
      <alignment/>
      <protection hidden="1"/>
    </xf>
    <xf numFmtId="4" fontId="12" fillId="34" borderId="85" xfId="50" applyNumberFormat="1" applyFont="1" applyFill="1" applyBorder="1" applyProtection="1">
      <alignment/>
      <protection hidden="1"/>
    </xf>
    <xf numFmtId="4" fontId="12" fillId="34" borderId="86" xfId="50" applyNumberFormat="1" applyFont="1" applyFill="1" applyBorder="1" applyProtection="1">
      <alignment/>
      <protection hidden="1"/>
    </xf>
    <xf numFmtId="0" fontId="4" fillId="34" borderId="87" xfId="51" applyFont="1" applyFill="1" applyBorder="1" applyProtection="1">
      <alignment/>
      <protection hidden="1"/>
    </xf>
    <xf numFmtId="0" fontId="4" fillId="41" borderId="88" xfId="51" applyFont="1" applyFill="1" applyBorder="1" applyProtection="1">
      <alignment/>
      <protection locked="0"/>
    </xf>
    <xf numFmtId="0" fontId="4" fillId="33" borderId="11" xfId="50" applyFont="1" applyFill="1" applyBorder="1" applyAlignment="1" applyProtection="1">
      <alignment horizontal="left" vertical="top"/>
      <protection hidden="1"/>
    </xf>
    <xf numFmtId="0" fontId="4" fillId="33" borderId="14" xfId="50" applyFont="1" applyFill="1" applyBorder="1" applyAlignment="1" applyProtection="1">
      <alignment horizontal="left" vertical="top"/>
      <protection hidden="1"/>
    </xf>
    <xf numFmtId="0" fontId="3" fillId="33" borderId="0" xfId="51" applyFont="1" applyFill="1" applyProtection="1">
      <alignment/>
      <protection hidden="1"/>
    </xf>
    <xf numFmtId="0" fontId="3" fillId="33" borderId="69" xfId="51" applyFont="1" applyFill="1" applyBorder="1" applyAlignment="1" applyProtection="1">
      <alignment horizontal="right" vertical="center"/>
      <protection hidden="1"/>
    </xf>
    <xf numFmtId="0" fontId="3" fillId="33" borderId="59" xfId="51" applyFont="1" applyFill="1" applyBorder="1" applyAlignment="1" applyProtection="1">
      <alignment horizontal="right"/>
      <protection hidden="1"/>
    </xf>
    <xf numFmtId="0" fontId="3" fillId="33" borderId="68" xfId="51" applyFont="1" applyFill="1" applyBorder="1" applyAlignment="1" applyProtection="1">
      <alignment horizontal="right" vertical="center"/>
      <protection hidden="1"/>
    </xf>
    <xf numFmtId="0" fontId="3" fillId="34" borderId="59" xfId="51" applyFont="1" applyFill="1" applyBorder="1" applyAlignment="1" applyProtection="1">
      <alignment horizontal="right" vertical="center"/>
      <protection hidden="1"/>
    </xf>
    <xf numFmtId="0" fontId="94" fillId="34" borderId="0" xfId="50" applyFont="1" applyFill="1" applyBorder="1" applyAlignment="1" applyProtection="1">
      <alignment horizontal="center"/>
      <protection hidden="1"/>
    </xf>
    <xf numFmtId="0" fontId="10" fillId="34" borderId="47" xfId="51" applyFont="1" applyFill="1" applyBorder="1" applyAlignment="1" applyProtection="1">
      <alignment horizontal="right"/>
      <protection hidden="1"/>
    </xf>
    <xf numFmtId="0" fontId="94" fillId="34" borderId="89" xfId="50" applyFont="1" applyFill="1" applyBorder="1" applyAlignment="1" applyProtection="1">
      <alignment horizontal="center"/>
      <protection hidden="1"/>
    </xf>
    <xf numFmtId="0" fontId="56" fillId="33" borderId="0" xfId="0" applyFont="1" applyFill="1" applyBorder="1" applyAlignment="1" applyProtection="1">
      <alignment horizontal="right"/>
      <protection hidden="1"/>
    </xf>
    <xf numFmtId="0" fontId="92" fillId="0" borderId="0" xfId="51" applyFont="1" applyFill="1" applyProtection="1">
      <alignment/>
      <protection hidden="1"/>
    </xf>
    <xf numFmtId="0" fontId="92" fillId="0" borderId="0" xfId="51" applyFont="1" applyFill="1" applyBorder="1" applyProtection="1">
      <alignment/>
      <protection hidden="1"/>
    </xf>
    <xf numFmtId="0" fontId="92" fillId="0" borderId="59" xfId="51" applyFont="1" applyFill="1" applyBorder="1" applyProtection="1">
      <alignment/>
      <protection hidden="1"/>
    </xf>
    <xf numFmtId="0" fontId="3" fillId="0" borderId="0" xfId="51" applyFont="1" applyFill="1" applyBorder="1" applyProtection="1">
      <alignment/>
      <protection hidden="1"/>
    </xf>
    <xf numFmtId="0" fontId="4" fillId="0" borderId="0" xfId="51" applyFont="1" applyFill="1" applyBorder="1" applyAlignment="1" applyProtection="1">
      <alignment horizontal="right"/>
      <protection hidden="1"/>
    </xf>
    <xf numFmtId="1" fontId="4" fillId="0" borderId="0" xfId="51" applyNumberFormat="1" applyFont="1" applyFill="1" applyBorder="1" applyProtection="1">
      <alignment/>
      <protection hidden="1"/>
    </xf>
    <xf numFmtId="0" fontId="79" fillId="33" borderId="0" xfId="0" applyFont="1" applyFill="1" applyAlignment="1" applyProtection="1">
      <alignment horizontal="center"/>
      <protection hidden="1"/>
    </xf>
    <xf numFmtId="0" fontId="4" fillId="0" borderId="0" xfId="51" applyFont="1" applyFill="1" applyBorder="1" applyProtection="1">
      <alignment/>
      <protection hidden="1"/>
    </xf>
    <xf numFmtId="0" fontId="4" fillId="0" borderId="90" xfId="51" applyFont="1" applyFill="1" applyBorder="1" applyProtection="1">
      <alignment/>
      <protection hidden="1"/>
    </xf>
    <xf numFmtId="0" fontId="9" fillId="34" borderId="91" xfId="51" applyFont="1" applyFill="1" applyBorder="1" applyAlignment="1" applyProtection="1">
      <alignment horizontal="center" vertical="center"/>
      <protection hidden="1"/>
    </xf>
    <xf numFmtId="0" fontId="4" fillId="34" borderId="41" xfId="51" applyFont="1" applyFill="1" applyBorder="1" applyAlignment="1" applyProtection="1">
      <alignment horizontal="right" vertical="center"/>
      <protection hidden="1"/>
    </xf>
    <xf numFmtId="0" fontId="4" fillId="41" borderId="76" xfId="51" applyFont="1" applyFill="1" applyBorder="1" applyProtection="1">
      <alignment/>
      <protection hidden="1"/>
    </xf>
    <xf numFmtId="0" fontId="95" fillId="0" borderId="0" xfId="0" applyFont="1" applyAlignment="1">
      <alignment horizontal="center" vertical="center" wrapText="1"/>
    </xf>
    <xf numFmtId="0" fontId="13" fillId="34" borderId="90" xfId="50" applyFont="1" applyFill="1" applyBorder="1" applyAlignment="1" applyProtection="1">
      <alignment horizontal="right"/>
      <protection hidden="1"/>
    </xf>
    <xf numFmtId="0" fontId="13" fillId="34" borderId="47" xfId="50" applyFont="1" applyFill="1" applyBorder="1" applyAlignment="1" applyProtection="1">
      <alignment horizontal="right"/>
      <protection hidden="1"/>
    </xf>
    <xf numFmtId="0" fontId="10" fillId="34" borderId="90" xfId="50" applyFont="1" applyFill="1" applyBorder="1" applyAlignment="1" applyProtection="1">
      <alignment horizontal="right"/>
      <protection hidden="1"/>
    </xf>
    <xf numFmtId="0" fontId="10" fillId="34" borderId="47" xfId="50" applyFont="1" applyFill="1" applyBorder="1" applyAlignment="1" applyProtection="1">
      <alignment horizontal="right"/>
      <protection hidden="1"/>
    </xf>
    <xf numFmtId="0" fontId="4" fillId="34" borderId="90" xfId="50" applyFont="1" applyFill="1" applyBorder="1" applyAlignment="1" applyProtection="1">
      <alignment horizontal="center"/>
      <protection hidden="1"/>
    </xf>
    <xf numFmtId="0" fontId="4" fillId="34" borderId="47" xfId="50" applyFont="1" applyFill="1" applyBorder="1" applyAlignment="1" applyProtection="1">
      <alignment horizontal="center"/>
      <protection hidden="1"/>
    </xf>
    <xf numFmtId="0" fontId="4" fillId="34" borderId="92" xfId="50" applyFont="1" applyFill="1" applyBorder="1" applyAlignment="1" applyProtection="1">
      <alignment horizontal="center"/>
      <protection hidden="1"/>
    </xf>
    <xf numFmtId="0" fontId="4" fillId="34" borderId="93" xfId="50" applyFont="1" applyFill="1" applyBorder="1" applyAlignment="1" applyProtection="1">
      <alignment horizontal="center"/>
      <protection hidden="1"/>
    </xf>
    <xf numFmtId="166" fontId="94" fillId="34" borderId="90" xfId="50" applyNumberFormat="1" applyFont="1" applyFill="1" applyBorder="1" applyAlignment="1" applyProtection="1">
      <alignment horizontal="center"/>
      <protection hidden="1"/>
    </xf>
    <xf numFmtId="166" fontId="94" fillId="34" borderId="47" xfId="50" applyNumberFormat="1" applyFont="1" applyFill="1" applyBorder="1" applyAlignment="1" applyProtection="1">
      <alignment horizontal="center"/>
      <protection hidden="1"/>
    </xf>
    <xf numFmtId="166" fontId="94" fillId="34" borderId="94" xfId="50" applyNumberFormat="1" applyFont="1" applyFill="1" applyBorder="1" applyAlignment="1" applyProtection="1">
      <alignment horizontal="center"/>
      <protection hidden="1"/>
    </xf>
    <xf numFmtId="166" fontId="94" fillId="34" borderId="95" xfId="50" applyNumberFormat="1" applyFont="1" applyFill="1" applyBorder="1" applyAlignment="1" applyProtection="1">
      <alignment horizontal="center"/>
      <protection hidden="1"/>
    </xf>
    <xf numFmtId="0" fontId="96" fillId="34" borderId="90" xfId="50" applyFont="1" applyFill="1" applyBorder="1" applyAlignment="1" applyProtection="1">
      <alignment horizontal="center" vertical="center"/>
      <protection hidden="1"/>
    </xf>
    <xf numFmtId="0" fontId="96" fillId="34" borderId="47" xfId="50" applyFont="1" applyFill="1" applyBorder="1" applyAlignment="1" applyProtection="1">
      <alignment horizontal="center" vertical="center"/>
      <protection hidden="1"/>
    </xf>
    <xf numFmtId="0" fontId="22" fillId="34" borderId="96" xfId="50" applyFont="1" applyFill="1" applyBorder="1" applyAlignment="1" applyProtection="1">
      <alignment horizontal="center"/>
      <protection hidden="1"/>
    </xf>
    <xf numFmtId="0" fontId="22" fillId="34" borderId="22" xfId="50" applyFont="1" applyFill="1" applyBorder="1" applyAlignment="1" applyProtection="1">
      <alignment horizontal="center"/>
      <protection hidden="1"/>
    </xf>
    <xf numFmtId="0" fontId="22" fillId="34" borderId="23" xfId="50" applyFont="1" applyFill="1" applyBorder="1" applyAlignment="1" applyProtection="1">
      <alignment horizontal="center"/>
      <protection hidden="1"/>
    </xf>
    <xf numFmtId="0" fontId="15" fillId="39" borderId="0" xfId="50" applyFont="1" applyFill="1" applyAlignment="1" applyProtection="1">
      <alignment horizontal="left" vertical="center"/>
      <protection locked="0"/>
    </xf>
    <xf numFmtId="0" fontId="9" fillId="34" borderId="90" xfId="50" applyFont="1" applyFill="1" applyBorder="1" applyAlignment="1" applyProtection="1">
      <alignment horizontal="center" vertical="center"/>
      <protection hidden="1"/>
    </xf>
    <xf numFmtId="0" fontId="9" fillId="34" borderId="47" xfId="50" applyFont="1" applyFill="1" applyBorder="1" applyAlignment="1" applyProtection="1">
      <alignment horizontal="center" vertical="center"/>
      <protection hidden="1"/>
    </xf>
    <xf numFmtId="0" fontId="9" fillId="34" borderId="97" xfId="50" applyFont="1" applyFill="1" applyBorder="1" applyAlignment="1" applyProtection="1">
      <alignment horizontal="center" vertical="center"/>
      <protection hidden="1"/>
    </xf>
    <xf numFmtId="0" fontId="9" fillId="34" borderId="98" xfId="50" applyFont="1" applyFill="1" applyBorder="1" applyAlignment="1" applyProtection="1">
      <alignment horizontal="center" vertical="center"/>
      <protection hidden="1"/>
    </xf>
    <xf numFmtId="0" fontId="9" fillId="34" borderId="94" xfId="50" applyFont="1" applyFill="1" applyBorder="1" applyAlignment="1" applyProtection="1">
      <alignment horizontal="center" vertical="center"/>
      <protection hidden="1"/>
    </xf>
    <xf numFmtId="0" fontId="9" fillId="34" borderId="95" xfId="50" applyFont="1" applyFill="1" applyBorder="1" applyAlignment="1" applyProtection="1">
      <alignment horizontal="center" vertical="center"/>
      <protection hidden="1"/>
    </xf>
    <xf numFmtId="0" fontId="97" fillId="34" borderId="35" xfId="50" applyFont="1" applyFill="1" applyBorder="1" applyAlignment="1" applyProtection="1">
      <alignment horizontal="center" wrapText="1"/>
      <protection hidden="1"/>
    </xf>
    <xf numFmtId="0" fontId="97" fillId="34" borderId="54" xfId="50" applyFont="1" applyFill="1" applyBorder="1" applyAlignment="1" applyProtection="1">
      <alignment horizontal="center" wrapText="1"/>
      <protection hidden="1"/>
    </xf>
    <xf numFmtId="4" fontId="93" fillId="34" borderId="37" xfId="50" applyNumberFormat="1" applyFont="1" applyFill="1" applyBorder="1" applyAlignment="1" applyProtection="1">
      <alignment horizontal="center" wrapText="1"/>
      <protection hidden="1"/>
    </xf>
    <xf numFmtId="4" fontId="93" fillId="34" borderId="48" xfId="50" applyNumberFormat="1" applyFont="1" applyFill="1" applyBorder="1" applyAlignment="1" applyProtection="1">
      <alignment horizontal="center" wrapText="1"/>
      <protection hidden="1"/>
    </xf>
    <xf numFmtId="4" fontId="93" fillId="34" borderId="66" xfId="50" applyNumberFormat="1" applyFont="1" applyFill="1" applyBorder="1" applyAlignment="1" applyProtection="1">
      <alignment horizontal="center" wrapText="1"/>
      <protection hidden="1"/>
    </xf>
    <xf numFmtId="4" fontId="93" fillId="34" borderId="99" xfId="50" applyNumberFormat="1" applyFont="1" applyFill="1" applyBorder="1" applyAlignment="1" applyProtection="1">
      <alignment horizontal="center" wrapText="1"/>
      <protection hidden="1"/>
    </xf>
    <xf numFmtId="4" fontId="4" fillId="40" borderId="100" xfId="50" applyNumberFormat="1" applyFont="1" applyFill="1" applyBorder="1" applyAlignment="1" applyProtection="1">
      <alignment/>
      <protection locked="0"/>
    </xf>
    <xf numFmtId="0" fontId="9" fillId="34" borderId="101" xfId="50" applyFont="1" applyFill="1" applyBorder="1" applyAlignment="1" applyProtection="1">
      <alignment horizontal="center" vertical="center"/>
      <protection hidden="1"/>
    </xf>
    <xf numFmtId="4" fontId="4" fillId="40" borderId="102" xfId="50" applyNumberFormat="1" applyFont="1" applyFill="1" applyBorder="1" applyAlignment="1" applyProtection="1">
      <alignment/>
      <protection locked="0"/>
    </xf>
    <xf numFmtId="0" fontId="9" fillId="34" borderId="89" xfId="50" applyFont="1" applyFill="1" applyBorder="1" applyAlignment="1" applyProtection="1">
      <alignment horizontal="center" vertical="center"/>
      <protection hidden="1"/>
    </xf>
    <xf numFmtId="0" fontId="9" fillId="34" borderId="103" xfId="50" applyFont="1" applyFill="1" applyBorder="1" applyAlignment="1" applyProtection="1">
      <alignment horizontal="center" vertical="center"/>
      <protection hidden="1"/>
    </xf>
    <xf numFmtId="0" fontId="94" fillId="34" borderId="90" xfId="51" applyFont="1" applyFill="1" applyBorder="1" applyAlignment="1" applyProtection="1">
      <alignment horizontal="center"/>
      <protection hidden="1"/>
    </xf>
    <xf numFmtId="0" fontId="94" fillId="34" borderId="47" xfId="51" applyFont="1" applyFill="1" applyBorder="1" applyAlignment="1" applyProtection="1">
      <alignment horizontal="center"/>
      <protection hidden="1"/>
    </xf>
    <xf numFmtId="0" fontId="10" fillId="34" borderId="90" xfId="51" applyFont="1" applyFill="1" applyBorder="1" applyAlignment="1" applyProtection="1">
      <alignment horizontal="right"/>
      <protection hidden="1"/>
    </xf>
    <xf numFmtId="0" fontId="10" fillId="34" borderId="47" xfId="51" applyFont="1" applyFill="1" applyBorder="1" applyAlignment="1" applyProtection="1">
      <alignment horizontal="right"/>
      <protection hidden="1"/>
    </xf>
    <xf numFmtId="0" fontId="94" fillId="34" borderId="94" xfId="51" applyFont="1" applyFill="1" applyBorder="1" applyAlignment="1" applyProtection="1">
      <alignment horizontal="center"/>
      <protection hidden="1"/>
    </xf>
    <xf numFmtId="0" fontId="94" fillId="34" borderId="95" xfId="51" applyFont="1" applyFill="1" applyBorder="1" applyAlignment="1" applyProtection="1">
      <alignment horizontal="center"/>
      <protection hidden="1"/>
    </xf>
    <xf numFmtId="0" fontId="13" fillId="34" borderId="90" xfId="51" applyFont="1" applyFill="1" applyBorder="1" applyAlignment="1" applyProtection="1">
      <alignment horizontal="right"/>
      <protection hidden="1"/>
    </xf>
    <xf numFmtId="0" fontId="13" fillId="34" borderId="47" xfId="51" applyFont="1" applyFill="1" applyBorder="1" applyAlignment="1" applyProtection="1">
      <alignment horizontal="right"/>
      <protection hidden="1"/>
    </xf>
    <xf numFmtId="0" fontId="9" fillId="34" borderId="104" xfId="51" applyFont="1" applyFill="1" applyBorder="1" applyAlignment="1" applyProtection="1">
      <alignment horizontal="center" vertical="center"/>
      <protection hidden="1"/>
    </xf>
    <xf numFmtId="0" fontId="9" fillId="34" borderId="105" xfId="51" applyFont="1" applyFill="1" applyBorder="1" applyAlignment="1" applyProtection="1">
      <alignment horizontal="center" vertical="center"/>
      <protection hidden="1"/>
    </xf>
    <xf numFmtId="0" fontId="9" fillId="34" borderId="106" xfId="51" applyFont="1" applyFill="1" applyBorder="1" applyAlignment="1" applyProtection="1">
      <alignment horizontal="center" vertical="center"/>
      <protection hidden="1"/>
    </xf>
    <xf numFmtId="0" fontId="9" fillId="34" borderId="107" xfId="51" applyFont="1" applyFill="1" applyBorder="1" applyAlignment="1" applyProtection="1">
      <alignment horizontal="center" vertical="center"/>
      <protection hidden="1"/>
    </xf>
    <xf numFmtId="0" fontId="98" fillId="33" borderId="108" xfId="51" applyFont="1" applyFill="1" applyBorder="1" applyAlignment="1" applyProtection="1">
      <alignment horizontal="center" wrapText="1"/>
      <protection hidden="1"/>
    </xf>
    <xf numFmtId="0" fontId="98" fillId="33" borderId="0" xfId="51" applyFont="1" applyFill="1" applyBorder="1" applyAlignment="1" applyProtection="1">
      <alignment horizontal="center" wrapText="1"/>
      <protection hidden="1"/>
    </xf>
    <xf numFmtId="0" fontId="98" fillId="33" borderId="41" xfId="51" applyFont="1" applyFill="1" applyBorder="1" applyAlignment="1" applyProtection="1">
      <alignment horizontal="center" wrapText="1"/>
      <protection hidden="1"/>
    </xf>
    <xf numFmtId="4" fontId="97" fillId="34" borderId="61" xfId="51" applyNumberFormat="1" applyFont="1" applyFill="1" applyBorder="1" applyAlignment="1" applyProtection="1">
      <alignment horizontal="center" wrapText="1"/>
      <protection hidden="1"/>
    </xf>
    <xf numFmtId="4" fontId="97" fillId="34" borderId="109" xfId="51" applyNumberFormat="1" applyFont="1" applyFill="1" applyBorder="1" applyAlignment="1" applyProtection="1">
      <alignment horizontal="center" wrapText="1"/>
      <protection hidden="1"/>
    </xf>
    <xf numFmtId="0" fontId="9" fillId="34" borderId="110" xfId="51" applyFont="1" applyFill="1" applyBorder="1" applyAlignment="1" applyProtection="1">
      <alignment horizontal="center" vertical="center"/>
      <protection hidden="1"/>
    </xf>
    <xf numFmtId="0" fontId="4" fillId="33" borderId="0" xfId="50" applyNumberFormat="1" applyFont="1" applyFill="1" applyBorder="1" applyAlignment="1" applyProtection="1">
      <alignment horizontal="left" vertical="center"/>
      <protection hidden="1"/>
    </xf>
    <xf numFmtId="0" fontId="4" fillId="33" borderId="0" xfId="50" applyFont="1" applyFill="1" applyBorder="1" applyAlignment="1" applyProtection="1">
      <alignment horizontal="left" vertical="center"/>
      <protection hidden="1"/>
    </xf>
    <xf numFmtId="0" fontId="96" fillId="34" borderId="90" xfId="51" applyFont="1" applyFill="1" applyBorder="1" applyAlignment="1" applyProtection="1">
      <alignment horizontal="center" vertical="center"/>
      <protection hidden="1"/>
    </xf>
    <xf numFmtId="0" fontId="96" fillId="34" borderId="47" xfId="51" applyFont="1" applyFill="1" applyBorder="1" applyAlignment="1" applyProtection="1">
      <alignment horizontal="center" vertical="center"/>
      <protection hidden="1"/>
    </xf>
    <xf numFmtId="0" fontId="99" fillId="33" borderId="0" xfId="50" applyFont="1" applyFill="1" applyAlignment="1" applyProtection="1">
      <alignment horizontal="center"/>
      <protection hidden="1"/>
    </xf>
    <xf numFmtId="0" fontId="15" fillId="33" borderId="0" xfId="50" applyFont="1" applyFill="1" applyAlignment="1" applyProtection="1">
      <alignment horizontal="center"/>
      <protection hidden="1"/>
    </xf>
    <xf numFmtId="0" fontId="100" fillId="0" borderId="96" xfId="0" applyFont="1" applyBorder="1" applyAlignment="1">
      <alignment horizontal="center"/>
    </xf>
    <xf numFmtId="0" fontId="100" fillId="0" borderId="22" xfId="0" applyFont="1" applyBorder="1" applyAlignment="1">
      <alignment horizontal="center"/>
    </xf>
    <xf numFmtId="0" fontId="100" fillId="0" borderId="23" xfId="0" applyFont="1" applyBorder="1" applyAlignment="1">
      <alignment horizontal="center"/>
    </xf>
    <xf numFmtId="0" fontId="101" fillId="33" borderId="0" xfId="0" applyFont="1" applyFill="1" applyAlignment="1" applyProtection="1">
      <alignment horizontal="center"/>
      <protection hidden="1"/>
    </xf>
    <xf numFmtId="0" fontId="9" fillId="34" borderId="111" xfId="51" applyFont="1" applyFill="1" applyBorder="1" applyAlignment="1" applyProtection="1">
      <alignment horizontal="center" vertical="center"/>
      <protection hidden="1"/>
    </xf>
    <xf numFmtId="0" fontId="9" fillId="34" borderId="112" xfId="51" applyFont="1" applyFill="1" applyBorder="1" applyAlignment="1" applyProtection="1">
      <alignment horizontal="center" vertical="center"/>
      <protection hidden="1"/>
    </xf>
    <xf numFmtId="0" fontId="9" fillId="34" borderId="113" xfId="51" applyFont="1" applyFill="1" applyBorder="1" applyAlignment="1" applyProtection="1">
      <alignment horizontal="center" vertical="center"/>
      <protection hidden="1"/>
    </xf>
    <xf numFmtId="0" fontId="102" fillId="33" borderId="0" xfId="0" applyFont="1" applyFill="1" applyAlignment="1" applyProtection="1">
      <alignment horizontal="center"/>
      <protection hidden="1"/>
    </xf>
    <xf numFmtId="0" fontId="103" fillId="33" borderId="16" xfId="0" applyFont="1" applyFill="1" applyBorder="1" applyAlignment="1" applyProtection="1">
      <alignment horizontal="center"/>
      <protection hidden="1"/>
    </xf>
    <xf numFmtId="0" fontId="103" fillId="33" borderId="0" xfId="0" applyFont="1" applyFill="1" applyBorder="1" applyAlignment="1" applyProtection="1">
      <alignment horizontal="center"/>
      <protection hidden="1"/>
    </xf>
    <xf numFmtId="0" fontId="103" fillId="33" borderId="17" xfId="0" applyFont="1" applyFill="1" applyBorder="1" applyAlignment="1" applyProtection="1">
      <alignment horizontal="center"/>
      <protection hidden="1"/>
    </xf>
    <xf numFmtId="0" fontId="103" fillId="33" borderId="13" xfId="0" applyFont="1" applyFill="1" applyBorder="1" applyAlignment="1" applyProtection="1">
      <alignment horizontal="center"/>
      <protection hidden="1"/>
    </xf>
    <xf numFmtId="0" fontId="103" fillId="33" borderId="14" xfId="0" applyFont="1" applyFill="1" applyBorder="1" applyAlignment="1" applyProtection="1">
      <alignment horizontal="center"/>
      <protection hidden="1"/>
    </xf>
    <xf numFmtId="0" fontId="103" fillId="33" borderId="15"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Lien hypertexte 2" xfId="44"/>
    <cellStyle name="Comma" xfId="45"/>
    <cellStyle name="Comma [0]" xfId="46"/>
    <cellStyle name="Currency" xfId="47"/>
    <cellStyle name="Currency [0]" xfId="48"/>
    <cellStyle name="Neutre" xfId="49"/>
    <cellStyle name="Normal 2" xfId="50"/>
    <cellStyle name="Normal 3"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26</xdr:row>
      <xdr:rowOff>104775</xdr:rowOff>
    </xdr:from>
    <xdr:to>
      <xdr:col>3</xdr:col>
      <xdr:colOff>133350</xdr:colOff>
      <xdr:row>28</xdr:row>
      <xdr:rowOff>66675</xdr:rowOff>
    </xdr:to>
    <xdr:sp>
      <xdr:nvSpPr>
        <xdr:cNvPr id="1" name="Connecteur droit avec flèche 2"/>
        <xdr:cNvSpPr>
          <a:spLocks/>
        </xdr:cNvSpPr>
      </xdr:nvSpPr>
      <xdr:spPr>
        <a:xfrm rot="5400000" flipH="1" flipV="1">
          <a:off x="2400300" y="4981575"/>
          <a:ext cx="9525" cy="34290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123825</xdr:colOff>
      <xdr:row>26</xdr:row>
      <xdr:rowOff>114300</xdr:rowOff>
    </xdr:from>
    <xdr:to>
      <xdr:col>4</xdr:col>
      <xdr:colOff>123825</xdr:colOff>
      <xdr:row>28</xdr:row>
      <xdr:rowOff>76200</xdr:rowOff>
    </xdr:to>
    <xdr:sp>
      <xdr:nvSpPr>
        <xdr:cNvPr id="2" name="Connecteur droit avec flèche 3"/>
        <xdr:cNvSpPr>
          <a:spLocks/>
        </xdr:cNvSpPr>
      </xdr:nvSpPr>
      <xdr:spPr>
        <a:xfrm rot="5400000" flipH="1" flipV="1">
          <a:off x="3162300" y="4991100"/>
          <a:ext cx="0" cy="34290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48</xdr:row>
      <xdr:rowOff>28575</xdr:rowOff>
    </xdr:from>
    <xdr:to>
      <xdr:col>22</xdr:col>
      <xdr:colOff>723900</xdr:colOff>
      <xdr:row>50</xdr:row>
      <xdr:rowOff>190500</xdr:rowOff>
    </xdr:to>
    <xdr:sp>
      <xdr:nvSpPr>
        <xdr:cNvPr id="1" name="Accolade fermante 2"/>
        <xdr:cNvSpPr>
          <a:spLocks/>
        </xdr:cNvSpPr>
      </xdr:nvSpPr>
      <xdr:spPr>
        <a:xfrm rot="5400000">
          <a:off x="13677900" y="9220200"/>
          <a:ext cx="4467225" cy="542925"/>
        </a:xfrm>
        <a:prstGeom prst="rightBrace">
          <a:avLst>
            <a:gd name="adj1" fmla="val -48981"/>
            <a:gd name="adj2" fmla="val -52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9525</xdr:colOff>
      <xdr:row>48</xdr:row>
      <xdr:rowOff>76200</xdr:rowOff>
    </xdr:from>
    <xdr:to>
      <xdr:col>24</xdr:col>
      <xdr:colOff>742950</xdr:colOff>
      <xdr:row>51</xdr:row>
      <xdr:rowOff>0</xdr:rowOff>
    </xdr:to>
    <xdr:sp>
      <xdr:nvSpPr>
        <xdr:cNvPr id="2" name="Accolade fermante 3"/>
        <xdr:cNvSpPr>
          <a:spLocks/>
        </xdr:cNvSpPr>
      </xdr:nvSpPr>
      <xdr:spPr>
        <a:xfrm rot="5400000">
          <a:off x="18192750" y="9267825"/>
          <a:ext cx="1495425" cy="5048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28575</xdr:colOff>
      <xdr:row>48</xdr:row>
      <xdr:rowOff>76200</xdr:rowOff>
    </xdr:from>
    <xdr:to>
      <xdr:col>32</xdr:col>
      <xdr:colOff>66675</xdr:colOff>
      <xdr:row>50</xdr:row>
      <xdr:rowOff>123825</xdr:rowOff>
    </xdr:to>
    <xdr:sp>
      <xdr:nvSpPr>
        <xdr:cNvPr id="3" name="Accolade fermante 4"/>
        <xdr:cNvSpPr>
          <a:spLocks/>
        </xdr:cNvSpPr>
      </xdr:nvSpPr>
      <xdr:spPr>
        <a:xfrm rot="5400000">
          <a:off x="21259800" y="9267825"/>
          <a:ext cx="4124325" cy="4286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390525</xdr:colOff>
      <xdr:row>34</xdr:row>
      <xdr:rowOff>171450</xdr:rowOff>
    </xdr:from>
    <xdr:to>
      <xdr:col>28</xdr:col>
      <xdr:colOff>0</xdr:colOff>
      <xdr:row>39</xdr:row>
      <xdr:rowOff>85725</xdr:rowOff>
    </xdr:to>
    <xdr:sp>
      <xdr:nvSpPr>
        <xdr:cNvPr id="4" name="Connecteur droit avec flèche 6"/>
        <xdr:cNvSpPr>
          <a:spLocks/>
        </xdr:cNvSpPr>
      </xdr:nvSpPr>
      <xdr:spPr>
        <a:xfrm flipH="1">
          <a:off x="20859750" y="6581775"/>
          <a:ext cx="1276350" cy="90487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638175</xdr:colOff>
      <xdr:row>38</xdr:row>
      <xdr:rowOff>104775</xdr:rowOff>
    </xdr:from>
    <xdr:to>
      <xdr:col>7</xdr:col>
      <xdr:colOff>66675</xdr:colOff>
      <xdr:row>39</xdr:row>
      <xdr:rowOff>114300</xdr:rowOff>
    </xdr:to>
    <xdr:sp>
      <xdr:nvSpPr>
        <xdr:cNvPr id="5" name="Connecteur droit avec flèche 5"/>
        <xdr:cNvSpPr>
          <a:spLocks/>
        </xdr:cNvSpPr>
      </xdr:nvSpPr>
      <xdr:spPr>
        <a:xfrm flipH="1">
          <a:off x="5705475" y="7305675"/>
          <a:ext cx="190500" cy="20955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19050</xdr:colOff>
      <xdr:row>48</xdr:row>
      <xdr:rowOff>85725</xdr:rowOff>
    </xdr:from>
    <xdr:to>
      <xdr:col>26</xdr:col>
      <xdr:colOff>752475</xdr:colOff>
      <xdr:row>51</xdr:row>
      <xdr:rowOff>0</xdr:rowOff>
    </xdr:to>
    <xdr:sp>
      <xdr:nvSpPr>
        <xdr:cNvPr id="6" name="Accolade fermante 7"/>
        <xdr:cNvSpPr>
          <a:spLocks/>
        </xdr:cNvSpPr>
      </xdr:nvSpPr>
      <xdr:spPr>
        <a:xfrm rot="5400000">
          <a:off x="19726275" y="9277350"/>
          <a:ext cx="1495425" cy="49530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5"/>
  <cols>
    <col min="1" max="1" width="113.28125" style="0" customWidth="1"/>
  </cols>
  <sheetData>
    <row r="1" ht="393" customHeight="1">
      <c r="A1" s="248" t="s">
        <v>177</v>
      </c>
    </row>
  </sheetData>
  <sheetProtection password="C838" sheet="1" objects="1" scenarios="1"/>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showZeros="0" zoomScalePageLayoutView="0" workbookViewId="0" topLeftCell="A1">
      <selection activeCell="B4" sqref="B4:C4"/>
    </sheetView>
  </sheetViews>
  <sheetFormatPr defaultColWidth="11.421875" defaultRowHeight="15"/>
  <cols>
    <col min="1" max="1" width="11.421875" style="1" customWidth="1"/>
    <col min="2" max="2" width="13.00390625" style="1" customWidth="1"/>
    <col min="3" max="3" width="9.7109375" style="1" customWidth="1"/>
    <col min="4" max="16384" width="11.421875" style="1" customWidth="1"/>
  </cols>
  <sheetData>
    <row r="1" spans="1:11" ht="15">
      <c r="A1" s="40"/>
      <c r="B1" s="40"/>
      <c r="C1" s="40"/>
      <c r="D1" s="40"/>
      <c r="E1" s="40"/>
      <c r="F1" s="40"/>
      <c r="G1" s="40"/>
      <c r="H1" s="40"/>
      <c r="I1" s="40"/>
      <c r="J1" s="40"/>
      <c r="K1" s="40"/>
    </row>
    <row r="2" spans="1:11" ht="16.5">
      <c r="A2" s="41"/>
      <c r="B2" s="263" t="s">
        <v>167</v>
      </c>
      <c r="C2" s="264"/>
      <c r="D2" s="264"/>
      <c r="E2" s="264"/>
      <c r="F2" s="264"/>
      <c r="G2" s="264"/>
      <c r="H2" s="264"/>
      <c r="I2" s="264"/>
      <c r="J2" s="264"/>
      <c r="K2" s="265"/>
    </row>
    <row r="3" spans="1:11" ht="15">
      <c r="A3" s="40"/>
      <c r="B3" s="40"/>
      <c r="C3" s="40"/>
      <c r="D3" s="40"/>
      <c r="E3" s="40"/>
      <c r="F3" s="40"/>
      <c r="G3" s="40"/>
      <c r="H3" s="40"/>
      <c r="I3" s="40"/>
      <c r="J3" s="40"/>
      <c r="K3" s="40"/>
    </row>
    <row r="4" spans="1:11" ht="15">
      <c r="A4" s="42" t="s">
        <v>29</v>
      </c>
      <c r="B4" s="266"/>
      <c r="C4" s="266"/>
      <c r="E4" s="44"/>
      <c r="K4" s="40"/>
    </row>
    <row r="5" spans="1:11" ht="6.75" customHeight="1">
      <c r="A5" s="42"/>
      <c r="B5" s="42"/>
      <c r="C5" s="44"/>
      <c r="E5" s="44"/>
      <c r="K5" s="40"/>
    </row>
    <row r="6" spans="1:11" ht="15" customHeight="1">
      <c r="A6" s="42" t="s">
        <v>30</v>
      </c>
      <c r="B6" s="266"/>
      <c r="C6" s="266"/>
      <c r="D6" s="100" t="s">
        <v>31</v>
      </c>
      <c r="E6" s="174"/>
      <c r="F6" s="44"/>
      <c r="G6" s="44"/>
      <c r="H6" s="45"/>
      <c r="I6" s="46"/>
      <c r="J6" s="101"/>
      <c r="K6" s="40"/>
    </row>
    <row r="7" spans="1:11" ht="15">
      <c r="A7" s="40"/>
      <c r="B7" s="40"/>
      <c r="C7" s="40"/>
      <c r="D7" s="40"/>
      <c r="E7" s="40"/>
      <c r="F7" s="40"/>
      <c r="G7" s="40"/>
      <c r="H7" s="40"/>
      <c r="I7" s="45"/>
      <c r="J7" s="45"/>
      <c r="K7" s="40"/>
    </row>
    <row r="8" spans="1:11" ht="15.75" thickBot="1">
      <c r="A8" s="170" t="s">
        <v>28</v>
      </c>
      <c r="B8" s="170"/>
      <c r="C8" s="171"/>
      <c r="D8" s="172"/>
      <c r="E8" s="172"/>
      <c r="F8" s="172"/>
      <c r="G8" s="171"/>
      <c r="H8" s="172"/>
      <c r="I8" s="172"/>
      <c r="J8" s="172"/>
      <c r="K8" s="173"/>
    </row>
    <row r="9" spans="1:11" ht="15">
      <c r="A9" s="47"/>
      <c r="B9" s="269"/>
      <c r="C9" s="270"/>
      <c r="D9" s="280" t="s">
        <v>0</v>
      </c>
      <c r="E9" s="280"/>
      <c r="F9" s="280"/>
      <c r="G9" s="48"/>
      <c r="H9" s="49" t="s">
        <v>1</v>
      </c>
      <c r="I9" s="50" t="s">
        <v>34</v>
      </c>
      <c r="J9" s="48" t="s">
        <v>2</v>
      </c>
      <c r="K9" s="51" t="s">
        <v>3</v>
      </c>
    </row>
    <row r="10" spans="1:11" ht="15">
      <c r="A10" s="52"/>
      <c r="B10" s="261" t="s">
        <v>4</v>
      </c>
      <c r="C10" s="262"/>
      <c r="D10" s="53" t="s">
        <v>32</v>
      </c>
      <c r="E10" s="54" t="s">
        <v>5</v>
      </c>
      <c r="F10" s="55" t="s">
        <v>33</v>
      </c>
      <c r="G10" s="56" t="s">
        <v>6</v>
      </c>
      <c r="H10" s="54" t="s">
        <v>7</v>
      </c>
      <c r="I10" s="57" t="s">
        <v>35</v>
      </c>
      <c r="J10" s="56" t="s">
        <v>8</v>
      </c>
      <c r="K10" s="58" t="s">
        <v>36</v>
      </c>
    </row>
    <row r="11" spans="1:11" ht="15">
      <c r="A11" s="52"/>
      <c r="B11" s="267"/>
      <c r="C11" s="268"/>
      <c r="D11" s="59" t="s">
        <v>134</v>
      </c>
      <c r="E11" s="54"/>
      <c r="F11" s="55"/>
      <c r="G11" s="56"/>
      <c r="H11" s="54"/>
      <c r="I11" s="57"/>
      <c r="J11" s="56"/>
      <c r="K11" s="58"/>
    </row>
    <row r="12" spans="1:11" ht="15">
      <c r="A12" s="60"/>
      <c r="B12" s="271"/>
      <c r="C12" s="272"/>
      <c r="D12" s="61">
        <v>1</v>
      </c>
      <c r="E12" s="62">
        <v>2</v>
      </c>
      <c r="F12" s="63">
        <v>3</v>
      </c>
      <c r="G12" s="168">
        <v>4</v>
      </c>
      <c r="H12" s="169">
        <v>5</v>
      </c>
      <c r="I12" s="65">
        <v>6</v>
      </c>
      <c r="J12" s="64">
        <v>7</v>
      </c>
      <c r="K12" s="66">
        <v>8</v>
      </c>
    </row>
    <row r="13" spans="1:11" ht="15">
      <c r="A13" s="60"/>
      <c r="B13" s="267"/>
      <c r="C13" s="268"/>
      <c r="D13" s="59"/>
      <c r="E13" s="54"/>
      <c r="F13" s="55"/>
      <c r="G13" s="56"/>
      <c r="H13" s="54"/>
      <c r="I13" s="57"/>
      <c r="J13" s="56"/>
      <c r="K13" s="67"/>
    </row>
    <row r="14" spans="1:11" ht="15">
      <c r="A14" s="68" t="s">
        <v>10</v>
      </c>
      <c r="B14" s="257">
        <f aca="true" t="shared" si="0" ref="B14:B26">IF(SUM(D14:F14)=SUM(G14:K14),"","Erreur : "&amp;ROUND(SUM(D14:F14)-SUM(G14:K14),2)&amp;" €")</f>
      </c>
      <c r="C14" s="258"/>
      <c r="D14" s="175"/>
      <c r="E14" s="176"/>
      <c r="F14" s="177"/>
      <c r="G14" s="178"/>
      <c r="H14" s="179"/>
      <c r="I14" s="179"/>
      <c r="J14" s="179"/>
      <c r="K14" s="180"/>
    </row>
    <row r="15" spans="1:11" ht="15">
      <c r="A15" s="68" t="s">
        <v>11</v>
      </c>
      <c r="B15" s="257">
        <f t="shared" si="0"/>
      </c>
      <c r="C15" s="258"/>
      <c r="D15" s="175"/>
      <c r="E15" s="176"/>
      <c r="F15" s="177"/>
      <c r="G15" s="178"/>
      <c r="H15" s="179"/>
      <c r="I15" s="179"/>
      <c r="J15" s="179"/>
      <c r="K15" s="181"/>
    </row>
    <row r="16" spans="1:11" ht="15">
      <c r="A16" s="68" t="s">
        <v>12</v>
      </c>
      <c r="B16" s="257">
        <f t="shared" si="0"/>
      </c>
      <c r="C16" s="258"/>
      <c r="D16" s="175"/>
      <c r="E16" s="176"/>
      <c r="F16" s="177"/>
      <c r="G16" s="178"/>
      <c r="H16" s="179"/>
      <c r="I16" s="179"/>
      <c r="J16" s="179"/>
      <c r="K16" s="181"/>
    </row>
    <row r="17" spans="1:11" ht="15">
      <c r="A17" s="68" t="s">
        <v>13</v>
      </c>
      <c r="B17" s="257">
        <f t="shared" si="0"/>
      </c>
      <c r="C17" s="258"/>
      <c r="D17" s="175"/>
      <c r="E17" s="176"/>
      <c r="F17" s="177"/>
      <c r="G17" s="178"/>
      <c r="H17" s="178"/>
      <c r="I17" s="178"/>
      <c r="J17" s="178"/>
      <c r="K17" s="181"/>
    </row>
    <row r="18" spans="1:11" ht="15">
      <c r="A18" s="68" t="s">
        <v>14</v>
      </c>
      <c r="B18" s="257">
        <f t="shared" si="0"/>
      </c>
      <c r="C18" s="258"/>
      <c r="D18" s="175"/>
      <c r="E18" s="176"/>
      <c r="F18" s="177"/>
      <c r="G18" s="178"/>
      <c r="H18" s="178"/>
      <c r="I18" s="178"/>
      <c r="J18" s="178"/>
      <c r="K18" s="181"/>
    </row>
    <row r="19" spans="1:11" ht="15">
      <c r="A19" s="68" t="s">
        <v>15</v>
      </c>
      <c r="B19" s="257">
        <f t="shared" si="0"/>
      </c>
      <c r="C19" s="258"/>
      <c r="D19" s="175"/>
      <c r="E19" s="179"/>
      <c r="F19" s="177"/>
      <c r="G19" s="178"/>
      <c r="H19" s="178"/>
      <c r="I19" s="178"/>
      <c r="J19" s="178"/>
      <c r="K19" s="181"/>
    </row>
    <row r="20" spans="1:11" ht="15">
      <c r="A20" s="68" t="s">
        <v>16</v>
      </c>
      <c r="B20" s="257">
        <f t="shared" si="0"/>
      </c>
      <c r="C20" s="258"/>
      <c r="D20" s="175"/>
      <c r="E20" s="179"/>
      <c r="F20" s="177"/>
      <c r="G20" s="178"/>
      <c r="H20" s="178"/>
      <c r="I20" s="178"/>
      <c r="J20" s="178"/>
      <c r="K20" s="181"/>
    </row>
    <row r="21" spans="1:11" ht="15">
      <c r="A21" s="68" t="s">
        <v>17</v>
      </c>
      <c r="B21" s="257">
        <f t="shared" si="0"/>
      </c>
      <c r="C21" s="258"/>
      <c r="D21" s="175"/>
      <c r="E21" s="179"/>
      <c r="F21" s="177"/>
      <c r="G21" s="178"/>
      <c r="H21" s="178"/>
      <c r="I21" s="178"/>
      <c r="J21" s="178"/>
      <c r="K21" s="181"/>
    </row>
    <row r="22" spans="1:11" ht="15">
      <c r="A22" s="68" t="s">
        <v>18</v>
      </c>
      <c r="B22" s="257">
        <f t="shared" si="0"/>
      </c>
      <c r="C22" s="258"/>
      <c r="D22" s="175"/>
      <c r="E22" s="179"/>
      <c r="F22" s="177"/>
      <c r="G22" s="178"/>
      <c r="H22" s="178"/>
      <c r="I22" s="178"/>
      <c r="J22" s="178"/>
      <c r="K22" s="181"/>
    </row>
    <row r="23" spans="1:11" ht="15">
      <c r="A23" s="68" t="s">
        <v>19</v>
      </c>
      <c r="B23" s="257">
        <f t="shared" si="0"/>
      </c>
      <c r="C23" s="258"/>
      <c r="D23" s="175"/>
      <c r="E23" s="179"/>
      <c r="F23" s="177"/>
      <c r="G23" s="178"/>
      <c r="H23" s="178"/>
      <c r="I23" s="178"/>
      <c r="J23" s="178"/>
      <c r="K23" s="181"/>
    </row>
    <row r="24" spans="1:11" ht="15">
      <c r="A24" s="68" t="s">
        <v>20</v>
      </c>
      <c r="B24" s="257">
        <f t="shared" si="0"/>
      </c>
      <c r="C24" s="258"/>
      <c r="D24" s="175"/>
      <c r="E24" s="179"/>
      <c r="F24" s="177"/>
      <c r="G24" s="178"/>
      <c r="H24" s="178"/>
      <c r="I24" s="178"/>
      <c r="J24" s="178"/>
      <c r="K24" s="181"/>
    </row>
    <row r="25" spans="1:11" ht="15">
      <c r="A25" s="69" t="s">
        <v>21</v>
      </c>
      <c r="B25" s="259">
        <f t="shared" si="0"/>
      </c>
      <c r="C25" s="260"/>
      <c r="D25" s="175"/>
      <c r="E25" s="179"/>
      <c r="F25" s="177"/>
      <c r="G25" s="178"/>
      <c r="H25" s="178"/>
      <c r="I25" s="178"/>
      <c r="J25" s="178"/>
      <c r="K25" s="181"/>
    </row>
    <row r="26" spans="1:11" ht="15" thickBot="1">
      <c r="A26" s="70"/>
      <c r="B26" s="232">
        <f t="shared" si="0"/>
      </c>
      <c r="C26" s="82" t="s">
        <v>22</v>
      </c>
      <c r="D26" s="71">
        <f aca="true" t="shared" si="1" ref="D26:J26">+SUM(D14:D25)</f>
        <v>0</v>
      </c>
      <c r="E26" s="71">
        <f t="shared" si="1"/>
        <v>0</v>
      </c>
      <c r="F26" s="72">
        <f t="shared" si="1"/>
        <v>0</v>
      </c>
      <c r="G26" s="73">
        <f t="shared" si="1"/>
        <v>0</v>
      </c>
      <c r="H26" s="74">
        <f t="shared" si="1"/>
        <v>0</v>
      </c>
      <c r="I26" s="74">
        <f t="shared" si="1"/>
        <v>0</v>
      </c>
      <c r="J26" s="74">
        <f t="shared" si="1"/>
        <v>0</v>
      </c>
      <c r="K26" s="75">
        <f>+SUM(K14:K25)</f>
        <v>0</v>
      </c>
    </row>
    <row r="27" spans="1:11" ht="15" thickBot="1">
      <c r="A27" s="76"/>
      <c r="B27" s="249" t="s">
        <v>168</v>
      </c>
      <c r="C27" s="250"/>
      <c r="D27" s="77"/>
      <c r="E27" s="166"/>
      <c r="F27" s="167"/>
      <c r="G27" s="40"/>
      <c r="H27" s="78"/>
      <c r="I27" s="79"/>
      <c r="J27" s="273" t="s">
        <v>150</v>
      </c>
      <c r="K27" s="80"/>
    </row>
    <row r="28" spans="1:11" ht="15">
      <c r="A28" s="81"/>
      <c r="B28" s="251" t="s">
        <v>23</v>
      </c>
      <c r="C28" s="252"/>
      <c r="D28" s="221">
        <f>+D26+D27</f>
        <v>0</v>
      </c>
      <c r="E28" s="222">
        <f>+E26+E27</f>
        <v>0</v>
      </c>
      <c r="F28" s="83"/>
      <c r="G28" s="40"/>
      <c r="H28" s="84"/>
      <c r="I28" s="85"/>
      <c r="J28" s="273"/>
      <c r="K28" s="80"/>
    </row>
    <row r="29" spans="1:11" ht="15">
      <c r="A29" s="81"/>
      <c r="B29" s="253"/>
      <c r="C29" s="254"/>
      <c r="D29" s="275" t="s">
        <v>149</v>
      </c>
      <c r="E29" s="276"/>
      <c r="F29" s="83"/>
      <c r="G29" s="40"/>
      <c r="H29" s="84"/>
      <c r="I29" s="85"/>
      <c r="J29" s="273"/>
      <c r="K29" s="80"/>
    </row>
    <row r="30" spans="1:11" ht="15" thickBot="1">
      <c r="A30" s="86"/>
      <c r="B30" s="255"/>
      <c r="C30" s="256"/>
      <c r="D30" s="277"/>
      <c r="E30" s="278"/>
      <c r="F30" s="89"/>
      <c r="G30" s="87"/>
      <c r="H30" s="88"/>
      <c r="I30" s="90"/>
      <c r="J30" s="274"/>
      <c r="K30" s="91"/>
    </row>
    <row r="31" spans="1:11" ht="15">
      <c r="A31" s="40"/>
      <c r="B31" s="40"/>
      <c r="C31" s="40"/>
      <c r="D31" s="40"/>
      <c r="E31" s="40"/>
      <c r="F31" s="40"/>
      <c r="G31" s="40"/>
      <c r="H31" s="40"/>
      <c r="I31" s="40"/>
      <c r="J31" s="40"/>
      <c r="K31" s="40"/>
    </row>
    <row r="32" spans="1:11" ht="15">
      <c r="A32" s="40"/>
      <c r="B32" s="40"/>
      <c r="C32" s="40"/>
      <c r="D32" s="92" t="s">
        <v>152</v>
      </c>
      <c r="E32" s="40"/>
      <c r="F32" s="40"/>
      <c r="G32" s="40"/>
      <c r="H32" s="40"/>
      <c r="I32" s="40"/>
      <c r="J32" s="40"/>
      <c r="K32" s="40"/>
    </row>
    <row r="33" spans="1:11" ht="15">
      <c r="A33" s="40"/>
      <c r="B33" s="40"/>
      <c r="C33" s="40"/>
      <c r="D33" s="281"/>
      <c r="E33" s="281"/>
      <c r="F33" s="281"/>
      <c r="G33" s="182"/>
      <c r="H33" s="93"/>
      <c r="I33" s="182"/>
      <c r="J33" s="40"/>
      <c r="K33" s="40"/>
    </row>
    <row r="34" spans="1:11" ht="15">
      <c r="A34" s="40"/>
      <c r="B34" s="40"/>
      <c r="C34" s="40"/>
      <c r="D34" s="279"/>
      <c r="E34" s="279"/>
      <c r="F34" s="279"/>
      <c r="G34" s="182"/>
      <c r="H34" s="94"/>
      <c r="I34" s="182"/>
      <c r="J34" s="40"/>
      <c r="K34" s="40"/>
    </row>
    <row r="35" spans="1:11" ht="15">
      <c r="A35" s="40"/>
      <c r="B35" s="40"/>
      <c r="C35" s="40"/>
      <c r="D35" s="279"/>
      <c r="E35" s="279"/>
      <c r="F35" s="279"/>
      <c r="G35" s="182"/>
      <c r="H35" s="94"/>
      <c r="I35" s="182"/>
      <c r="J35" s="40"/>
      <c r="K35" s="40"/>
    </row>
    <row r="36" spans="1:11" ht="15">
      <c r="A36" s="40"/>
      <c r="B36" s="40"/>
      <c r="C36" s="40"/>
      <c r="D36" s="279"/>
      <c r="E36" s="279"/>
      <c r="F36" s="279"/>
      <c r="G36" s="182"/>
      <c r="H36" s="94"/>
      <c r="I36" s="182"/>
      <c r="J36" s="40"/>
      <c r="K36" s="40"/>
    </row>
    <row r="37" spans="1:11" ht="15">
      <c r="A37" s="40"/>
      <c r="B37" s="40"/>
      <c r="C37" s="40"/>
      <c r="D37" s="279"/>
      <c r="E37" s="279"/>
      <c r="F37" s="279"/>
      <c r="G37" s="182"/>
      <c r="H37" s="94"/>
      <c r="I37" s="182"/>
      <c r="J37" s="40"/>
      <c r="K37" s="40"/>
    </row>
    <row r="38" spans="1:11" ht="15">
      <c r="A38" s="40"/>
      <c r="B38" s="40"/>
      <c r="C38" s="40"/>
      <c r="D38" s="279"/>
      <c r="E38" s="279"/>
      <c r="F38" s="279"/>
      <c r="G38" s="182"/>
      <c r="H38" s="94"/>
      <c r="I38" s="182"/>
      <c r="J38" s="40"/>
      <c r="K38" s="40"/>
    </row>
    <row r="39" spans="1:11" ht="15">
      <c r="A39" s="40"/>
      <c r="B39" s="40"/>
      <c r="C39" s="40"/>
      <c r="D39" s="95"/>
      <c r="E39" s="95"/>
      <c r="F39" s="95"/>
      <c r="G39" s="96"/>
      <c r="H39" s="40"/>
      <c r="I39" s="95"/>
      <c r="J39" s="40"/>
      <c r="K39" s="40"/>
    </row>
    <row r="40" ht="15" thickBot="1"/>
    <row r="41" spans="1:11" ht="15" thickBot="1">
      <c r="A41" s="40"/>
      <c r="B41" s="40"/>
      <c r="C41" s="40"/>
      <c r="D41" s="40"/>
      <c r="E41" s="40"/>
      <c r="F41" s="40"/>
      <c r="G41" s="97">
        <f>+G26+SUM(G33:G38)</f>
        <v>0</v>
      </c>
      <c r="H41" s="40"/>
      <c r="I41" s="97">
        <f>+I26+SUM(I33:I38)</f>
        <v>0</v>
      </c>
      <c r="J41" s="40"/>
      <c r="K41" s="40"/>
    </row>
    <row r="42" spans="1:11" ht="15">
      <c r="A42" s="98" t="s">
        <v>24</v>
      </c>
      <c r="B42" s="98"/>
      <c r="C42" s="99"/>
      <c r="D42" s="99" t="s">
        <v>25</v>
      </c>
      <c r="E42" s="99"/>
      <c r="F42" s="99"/>
      <c r="G42" s="99" t="s">
        <v>26</v>
      </c>
      <c r="H42" s="99"/>
      <c r="I42" s="99" t="s">
        <v>27</v>
      </c>
      <c r="J42" s="99"/>
      <c r="K42" s="99"/>
    </row>
  </sheetData>
  <sheetProtection password="C838" sheet="1" objects="1" scenarios="1" formatCells="0" formatColumns="0" formatRows="0" insertColumns="0" insertRows="0" insertHyperlinks="0" deleteColumns="0" deleteRows="0" selectLockedCells="1" sort="0" autoFilter="0" pivotTables="0"/>
  <mergeCells count="33">
    <mergeCell ref="J27:J30"/>
    <mergeCell ref="D29:E30"/>
    <mergeCell ref="D38:F38"/>
    <mergeCell ref="D34:F34"/>
    <mergeCell ref="D35:F35"/>
    <mergeCell ref="D9:F9"/>
    <mergeCell ref="D33:F33"/>
    <mergeCell ref="D36:F36"/>
    <mergeCell ref="D37:F37"/>
    <mergeCell ref="B10:C10"/>
    <mergeCell ref="B2:K2"/>
    <mergeCell ref="B4:C4"/>
    <mergeCell ref="B6:C6"/>
    <mergeCell ref="B13:C13"/>
    <mergeCell ref="B9:C9"/>
    <mergeCell ref="B11:C11"/>
    <mergeCell ref="B12:C12"/>
    <mergeCell ref="B14:C14"/>
    <mergeCell ref="B15:C15"/>
    <mergeCell ref="B16:C16"/>
    <mergeCell ref="B17:C17"/>
    <mergeCell ref="B18:C18"/>
    <mergeCell ref="B19:C19"/>
    <mergeCell ref="B27:C27"/>
    <mergeCell ref="B28:C28"/>
    <mergeCell ref="B29:C29"/>
    <mergeCell ref="B30:C30"/>
    <mergeCell ref="B20:C20"/>
    <mergeCell ref="B21:C21"/>
    <mergeCell ref="B22:C22"/>
    <mergeCell ref="B23:C23"/>
    <mergeCell ref="B24:C24"/>
    <mergeCell ref="B25:C2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52"/>
  <sheetViews>
    <sheetView showZeros="0" zoomScalePageLayoutView="0" workbookViewId="0" topLeftCell="A2">
      <selection activeCell="D14" sqref="D14"/>
    </sheetView>
  </sheetViews>
  <sheetFormatPr defaultColWidth="11.421875" defaultRowHeight="15"/>
  <cols>
    <col min="1" max="2" width="13.00390625" style="1" customWidth="1"/>
    <col min="3" max="3" width="9.7109375" style="1" customWidth="1"/>
    <col min="4" max="4" width="14.28125" style="1" customWidth="1"/>
    <col min="5" max="5" width="13.140625" style="1" customWidth="1"/>
    <col min="6" max="6" width="12.8515625" style="1" customWidth="1"/>
    <col min="7" max="7" width="11.421875" style="1" customWidth="1"/>
    <col min="8" max="8" width="12.7109375" style="1" customWidth="1"/>
    <col min="9" max="14" width="11.421875" style="1" customWidth="1"/>
    <col min="15" max="15" width="12.57421875" style="1" customWidth="1"/>
    <col min="16" max="27" width="11.421875" style="1" customWidth="1"/>
    <col min="28" max="28" width="13.57421875" style="1" customWidth="1"/>
    <col min="29" max="29" width="11.8515625" style="1" customWidth="1"/>
    <col min="30" max="31" width="11.421875" style="1" customWidth="1"/>
    <col min="32" max="32" width="13.00390625" style="1" customWidth="1"/>
    <col min="33" max="16384" width="11.421875" style="1" customWidth="1"/>
  </cols>
  <sheetData>
    <row r="1" spans="1:11" ht="15">
      <c r="A1" s="40"/>
      <c r="B1" s="40"/>
      <c r="C1" s="40"/>
      <c r="D1" s="40"/>
      <c r="E1" s="40"/>
      <c r="F1" s="40"/>
      <c r="G1" s="40"/>
      <c r="H1" s="40"/>
      <c r="I1" s="40"/>
      <c r="J1" s="40"/>
      <c r="K1" s="40"/>
    </row>
    <row r="2" spans="1:39" ht="16.5">
      <c r="A2" s="41"/>
      <c r="B2" s="263" t="s">
        <v>167</v>
      </c>
      <c r="C2" s="264"/>
      <c r="D2" s="264"/>
      <c r="E2" s="264"/>
      <c r="F2" s="264"/>
      <c r="G2" s="264"/>
      <c r="H2" s="264"/>
      <c r="I2" s="264"/>
      <c r="J2" s="264"/>
      <c r="K2" s="264"/>
      <c r="L2" s="264"/>
      <c r="M2" s="264"/>
      <c r="N2" s="264"/>
      <c r="O2" s="265"/>
      <c r="P2" s="263" t="s">
        <v>167</v>
      </c>
      <c r="Q2" s="264"/>
      <c r="R2" s="264"/>
      <c r="S2" s="264"/>
      <c r="T2" s="264"/>
      <c r="U2" s="264"/>
      <c r="V2" s="264"/>
      <c r="W2" s="264"/>
      <c r="X2" s="264"/>
      <c r="Y2" s="264"/>
      <c r="Z2" s="264"/>
      <c r="AA2" s="264"/>
      <c r="AB2" s="264"/>
      <c r="AC2" s="264"/>
      <c r="AD2" s="264"/>
      <c r="AE2" s="265"/>
      <c r="AF2" s="308" t="s">
        <v>167</v>
      </c>
      <c r="AG2" s="309"/>
      <c r="AH2" s="309"/>
      <c r="AI2" s="309"/>
      <c r="AJ2" s="309"/>
      <c r="AK2" s="309"/>
      <c r="AL2" s="310"/>
      <c r="AM2" s="13"/>
    </row>
    <row r="3" spans="1:11" ht="15">
      <c r="A3" s="40"/>
      <c r="B3" s="40"/>
      <c r="C3" s="40"/>
      <c r="D3" s="40"/>
      <c r="E3" s="40"/>
      <c r="F3" s="40"/>
      <c r="G3" s="40"/>
      <c r="H3" s="40"/>
      <c r="I3" s="40"/>
      <c r="J3" s="40"/>
      <c r="K3" s="40"/>
    </row>
    <row r="4" spans="1:11" ht="15">
      <c r="A4" s="42" t="s">
        <v>29</v>
      </c>
      <c r="B4" s="302">
        <f>IF(ISBLANK(Recettes!B4)=TRUE,"",Recettes!B4)</f>
      </c>
      <c r="C4" s="302"/>
      <c r="E4" s="44"/>
      <c r="K4" s="40"/>
    </row>
    <row r="5" spans="1:11" ht="6.75" customHeight="1">
      <c r="A5" s="42"/>
      <c r="B5" s="42"/>
      <c r="C5" s="44"/>
      <c r="E5" s="44"/>
      <c r="K5" s="40"/>
    </row>
    <row r="6" spans="1:38" ht="15">
      <c r="A6" s="42" t="s">
        <v>30</v>
      </c>
      <c r="B6" s="303">
        <f>IF(ISBLANK(Recettes!B6)=TRUE,"",Recettes!B6)</f>
      </c>
      <c r="C6" s="303"/>
      <c r="D6" s="100" t="s">
        <v>31</v>
      </c>
      <c r="E6" s="44">
        <f>IF(ISBLANK(Recettes!E6)=TRUE,"",Recettes!E6)</f>
      </c>
      <c r="F6" s="306" t="s">
        <v>166</v>
      </c>
      <c r="G6" s="307"/>
      <c r="H6" s="307"/>
      <c r="I6" s="307"/>
      <c r="J6" s="307"/>
      <c r="K6" s="307"/>
      <c r="L6" s="307"/>
      <c r="M6" s="307"/>
      <c r="N6" s="307"/>
      <c r="O6" s="307"/>
      <c r="P6" s="311" t="s">
        <v>166</v>
      </c>
      <c r="Q6" s="311"/>
      <c r="R6" s="311"/>
      <c r="S6" s="311"/>
      <c r="T6" s="311"/>
      <c r="U6" s="311"/>
      <c r="V6" s="311"/>
      <c r="W6" s="311"/>
      <c r="X6" s="311"/>
      <c r="Y6" s="311"/>
      <c r="Z6" s="311"/>
      <c r="AA6" s="311"/>
      <c r="AB6" s="311"/>
      <c r="AC6" s="311"/>
      <c r="AD6" s="311"/>
      <c r="AE6" s="311"/>
      <c r="AF6" s="311" t="s">
        <v>166</v>
      </c>
      <c r="AG6" s="311"/>
      <c r="AH6" s="311"/>
      <c r="AI6" s="311"/>
      <c r="AJ6" s="311"/>
      <c r="AK6" s="311"/>
      <c r="AL6" s="311"/>
    </row>
    <row r="7" spans="3:11" ht="15" customHeight="1">
      <c r="C7" s="43"/>
      <c r="D7" s="44"/>
      <c r="E7" s="44"/>
      <c r="F7" s="44"/>
      <c r="G7" s="44"/>
      <c r="H7" s="45"/>
      <c r="I7" s="46"/>
      <c r="J7" s="101"/>
      <c r="K7" s="40"/>
    </row>
    <row r="8" spans="1:38" ht="15.75" thickBot="1">
      <c r="A8" s="102" t="s">
        <v>37</v>
      </c>
      <c r="B8" s="102"/>
      <c r="C8" s="103"/>
      <c r="D8" s="103"/>
      <c r="E8" s="103"/>
      <c r="F8" s="103"/>
      <c r="G8" s="103"/>
      <c r="H8" s="103"/>
      <c r="I8" s="104"/>
      <c r="J8" s="104"/>
      <c r="K8" s="103"/>
      <c r="L8" s="105"/>
      <c r="M8" s="105"/>
      <c r="N8" s="105"/>
      <c r="O8" s="105"/>
      <c r="P8" s="106" t="s">
        <v>37</v>
      </c>
      <c r="Q8" s="105"/>
      <c r="R8" s="105"/>
      <c r="S8" s="105"/>
      <c r="T8" s="105"/>
      <c r="U8" s="105"/>
      <c r="V8" s="105"/>
      <c r="W8" s="105"/>
      <c r="X8" s="105"/>
      <c r="Y8" s="105"/>
      <c r="Z8" s="105"/>
      <c r="AA8" s="105"/>
      <c r="AB8" s="105"/>
      <c r="AC8" s="105"/>
      <c r="AD8" s="105"/>
      <c r="AE8" s="106"/>
      <c r="AF8" s="106" t="s">
        <v>37</v>
      </c>
      <c r="AG8" s="105"/>
      <c r="AH8" s="105"/>
      <c r="AI8" s="105"/>
      <c r="AJ8" s="105"/>
      <c r="AK8" s="105"/>
      <c r="AL8" s="105"/>
    </row>
    <row r="9" spans="1:38" ht="15">
      <c r="A9" s="47"/>
      <c r="B9" s="269"/>
      <c r="C9" s="270"/>
      <c r="D9" s="312" t="s">
        <v>0</v>
      </c>
      <c r="E9" s="301"/>
      <c r="F9" s="313"/>
      <c r="G9" s="294" t="s">
        <v>47</v>
      </c>
      <c r="H9" s="295"/>
      <c r="I9" s="107" t="s">
        <v>1</v>
      </c>
      <c r="J9" s="108" t="s">
        <v>38</v>
      </c>
      <c r="K9" s="109"/>
      <c r="L9" s="292" t="s">
        <v>39</v>
      </c>
      <c r="M9" s="293"/>
      <c r="N9" s="292" t="s">
        <v>100</v>
      </c>
      <c r="O9" s="293"/>
      <c r="P9" s="109" t="s">
        <v>40</v>
      </c>
      <c r="Q9" s="108" t="s">
        <v>41</v>
      </c>
      <c r="R9" s="292" t="s">
        <v>42</v>
      </c>
      <c r="S9" s="301"/>
      <c r="T9" s="301"/>
      <c r="U9" s="301"/>
      <c r="V9" s="301"/>
      <c r="W9" s="293"/>
      <c r="X9" s="292" t="s">
        <v>125</v>
      </c>
      <c r="Y9" s="293"/>
      <c r="Z9" s="109" t="s">
        <v>95</v>
      </c>
      <c r="AA9" s="109" t="s">
        <v>95</v>
      </c>
      <c r="AB9" s="292" t="s">
        <v>43</v>
      </c>
      <c r="AC9" s="301"/>
      <c r="AD9" s="301"/>
      <c r="AE9" s="301"/>
      <c r="AF9" s="293"/>
      <c r="AG9" s="109" t="s">
        <v>44</v>
      </c>
      <c r="AH9" s="107" t="s">
        <v>45</v>
      </c>
      <c r="AI9" s="292" t="s">
        <v>46</v>
      </c>
      <c r="AJ9" s="293"/>
      <c r="AK9" s="292" t="s">
        <v>47</v>
      </c>
      <c r="AL9" s="314"/>
    </row>
    <row r="10" spans="1:38" ht="15">
      <c r="A10" s="52"/>
      <c r="B10" s="304" t="s">
        <v>48</v>
      </c>
      <c r="C10" s="305"/>
      <c r="D10" s="110" t="s">
        <v>32</v>
      </c>
      <c r="E10" s="111" t="s">
        <v>5</v>
      </c>
      <c r="F10" s="111" t="s">
        <v>33</v>
      </c>
      <c r="G10" s="112" t="s">
        <v>91</v>
      </c>
      <c r="H10" s="113" t="s">
        <v>2</v>
      </c>
      <c r="I10" s="114" t="s">
        <v>94</v>
      </c>
      <c r="J10" s="111" t="s">
        <v>49</v>
      </c>
      <c r="K10" s="115" t="s">
        <v>50</v>
      </c>
      <c r="L10" s="111" t="s">
        <v>51</v>
      </c>
      <c r="M10" s="111" t="s">
        <v>95</v>
      </c>
      <c r="N10" s="115" t="s">
        <v>1</v>
      </c>
      <c r="O10" s="245" t="s">
        <v>98</v>
      </c>
      <c r="P10" s="115" t="s">
        <v>52</v>
      </c>
      <c r="Q10" s="111" t="s">
        <v>53</v>
      </c>
      <c r="R10" s="111" t="s">
        <v>54</v>
      </c>
      <c r="S10" s="111" t="s">
        <v>9</v>
      </c>
      <c r="T10" s="111" t="s">
        <v>55</v>
      </c>
      <c r="U10" s="111" t="s">
        <v>56</v>
      </c>
      <c r="V10" s="115" t="s">
        <v>38</v>
      </c>
      <c r="W10" s="111" t="s">
        <v>102</v>
      </c>
      <c r="X10" s="111" t="s">
        <v>44</v>
      </c>
      <c r="Y10" s="111" t="s">
        <v>57</v>
      </c>
      <c r="Z10" s="111" t="s">
        <v>73</v>
      </c>
      <c r="AA10" s="111" t="s">
        <v>73</v>
      </c>
      <c r="AB10" s="111" t="s">
        <v>105</v>
      </c>
      <c r="AC10" s="111" t="s">
        <v>127</v>
      </c>
      <c r="AD10" s="245" t="s">
        <v>107</v>
      </c>
      <c r="AE10" s="245" t="s">
        <v>58</v>
      </c>
      <c r="AF10" s="245" t="s">
        <v>59</v>
      </c>
      <c r="AG10" s="111" t="s">
        <v>60</v>
      </c>
      <c r="AH10" s="111" t="s">
        <v>61</v>
      </c>
      <c r="AI10" s="111" t="s">
        <v>50</v>
      </c>
      <c r="AJ10" s="111" t="s">
        <v>62</v>
      </c>
      <c r="AK10" s="111" t="s">
        <v>63</v>
      </c>
      <c r="AL10" s="116" t="s">
        <v>64</v>
      </c>
    </row>
    <row r="11" spans="1:38" ht="15">
      <c r="A11" s="52"/>
      <c r="B11" s="267"/>
      <c r="C11" s="268"/>
      <c r="D11" s="117" t="s">
        <v>137</v>
      </c>
      <c r="E11" s="111"/>
      <c r="F11" s="111"/>
      <c r="G11" s="198" t="s">
        <v>92</v>
      </c>
      <c r="H11" s="199" t="s">
        <v>93</v>
      </c>
      <c r="I11" s="118"/>
      <c r="J11" s="111"/>
      <c r="K11" s="119"/>
      <c r="L11" s="111" t="s">
        <v>65</v>
      </c>
      <c r="M11" s="111" t="s">
        <v>96</v>
      </c>
      <c r="N11" s="115" t="s">
        <v>97</v>
      </c>
      <c r="O11" s="115" t="s">
        <v>99</v>
      </c>
      <c r="P11" s="115" t="s">
        <v>66</v>
      </c>
      <c r="Q11" s="111" t="s">
        <v>67</v>
      </c>
      <c r="R11" s="111" t="s">
        <v>68</v>
      </c>
      <c r="S11" s="111" t="s">
        <v>101</v>
      </c>
      <c r="T11" s="111" t="s">
        <v>69</v>
      </c>
      <c r="U11" s="111" t="s">
        <v>70</v>
      </c>
      <c r="V11" s="115" t="s">
        <v>71</v>
      </c>
      <c r="W11" s="111" t="s">
        <v>103</v>
      </c>
      <c r="X11" s="111" t="s">
        <v>104</v>
      </c>
      <c r="Y11" s="111" t="s">
        <v>72</v>
      </c>
      <c r="Z11" s="111" t="s">
        <v>163</v>
      </c>
      <c r="AA11" s="111" t="s">
        <v>164</v>
      </c>
      <c r="AB11" s="111" t="s">
        <v>106</v>
      </c>
      <c r="AC11" s="111" t="s">
        <v>144</v>
      </c>
      <c r="AD11" s="115" t="s">
        <v>74</v>
      </c>
      <c r="AE11" s="115" t="s">
        <v>108</v>
      </c>
      <c r="AF11" s="115" t="s">
        <v>109</v>
      </c>
      <c r="AG11" s="120"/>
      <c r="AH11" s="111"/>
      <c r="AI11" s="111" t="s">
        <v>75</v>
      </c>
      <c r="AJ11" s="111" t="s">
        <v>126</v>
      </c>
      <c r="AK11" s="111" t="s">
        <v>76</v>
      </c>
      <c r="AL11" s="116" t="s">
        <v>77</v>
      </c>
    </row>
    <row r="12" spans="1:38" ht="9.75" customHeight="1">
      <c r="A12" s="60"/>
      <c r="B12" s="271"/>
      <c r="C12" s="272"/>
      <c r="D12" s="121">
        <v>1</v>
      </c>
      <c r="E12" s="122">
        <v>2</v>
      </c>
      <c r="F12" s="122">
        <v>3</v>
      </c>
      <c r="G12" s="200">
        <v>4</v>
      </c>
      <c r="H12" s="201">
        <v>5</v>
      </c>
      <c r="I12" s="123">
        <v>6</v>
      </c>
      <c r="J12" s="122">
        <v>7</v>
      </c>
      <c r="K12" s="124">
        <v>8</v>
      </c>
      <c r="L12" s="122">
        <v>9</v>
      </c>
      <c r="M12" s="122">
        <v>10</v>
      </c>
      <c r="N12" s="124">
        <v>11</v>
      </c>
      <c r="O12" s="124">
        <v>12</v>
      </c>
      <c r="P12" s="124">
        <v>13</v>
      </c>
      <c r="Q12" s="122">
        <v>14</v>
      </c>
      <c r="R12" s="122">
        <v>15</v>
      </c>
      <c r="S12" s="122">
        <v>16</v>
      </c>
      <c r="T12" s="122">
        <v>17</v>
      </c>
      <c r="U12" s="122">
        <v>18</v>
      </c>
      <c r="V12" s="124">
        <v>19</v>
      </c>
      <c r="W12" s="122">
        <v>20</v>
      </c>
      <c r="X12" s="122">
        <v>21</v>
      </c>
      <c r="Y12" s="122">
        <v>22</v>
      </c>
      <c r="Z12" s="122">
        <v>23</v>
      </c>
      <c r="AA12" s="122">
        <v>24</v>
      </c>
      <c r="AB12" s="122">
        <v>25</v>
      </c>
      <c r="AC12" s="122">
        <v>26</v>
      </c>
      <c r="AD12" s="124">
        <v>27</v>
      </c>
      <c r="AE12" s="124">
        <v>28</v>
      </c>
      <c r="AF12" s="124">
        <v>29</v>
      </c>
      <c r="AG12" s="122">
        <v>30</v>
      </c>
      <c r="AH12" s="122">
        <v>31</v>
      </c>
      <c r="AI12" s="122">
        <v>32</v>
      </c>
      <c r="AJ12" s="122">
        <v>33</v>
      </c>
      <c r="AK12" s="122">
        <v>34</v>
      </c>
      <c r="AL12" s="125">
        <v>35</v>
      </c>
    </row>
    <row r="13" spans="1:38" ht="15" customHeight="1">
      <c r="A13" s="60"/>
      <c r="B13" s="282"/>
      <c r="C13" s="283"/>
      <c r="D13" s="117"/>
      <c r="E13" s="111"/>
      <c r="F13" s="111"/>
      <c r="G13" s="112"/>
      <c r="H13" s="113"/>
      <c r="I13" s="114"/>
      <c r="J13" s="111"/>
      <c r="K13" s="115"/>
      <c r="L13" s="111"/>
      <c r="M13" s="111"/>
      <c r="N13" s="111"/>
      <c r="O13" s="115"/>
      <c r="P13" s="115"/>
      <c r="Q13" s="111"/>
      <c r="R13" s="111"/>
      <c r="S13" s="111"/>
      <c r="T13" s="111"/>
      <c r="U13" s="111"/>
      <c r="V13" s="115"/>
      <c r="W13" s="111"/>
      <c r="X13" s="111"/>
      <c r="Y13" s="111"/>
      <c r="Z13" s="111"/>
      <c r="AA13" s="111"/>
      <c r="AB13" s="111"/>
      <c r="AC13" s="111"/>
      <c r="AD13" s="115"/>
      <c r="AE13" s="115"/>
      <c r="AF13" s="115"/>
      <c r="AG13" s="111"/>
      <c r="AH13" s="111"/>
      <c r="AI13" s="111"/>
      <c r="AJ13" s="111"/>
      <c r="AK13" s="111"/>
      <c r="AL13" s="126"/>
    </row>
    <row r="14" spans="1:38" ht="15">
      <c r="A14" s="68" t="s">
        <v>10</v>
      </c>
      <c r="B14" s="284">
        <f aca="true" t="shared" si="0" ref="B14:B26">IF(SUM(D14:F14)=SUM(G14:AL14),"","Erreur : "&amp;ROUND(SUM(D14:F14)-SUM(G14:AL14),2)&amp;" €")</f>
      </c>
      <c r="C14" s="285"/>
      <c r="D14" s="188"/>
      <c r="E14" s="189"/>
      <c r="F14" s="189"/>
      <c r="G14" s="190"/>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1:38" ht="15">
      <c r="A15" s="68" t="s">
        <v>11</v>
      </c>
      <c r="B15" s="284">
        <f t="shared" si="0"/>
      </c>
      <c r="C15" s="285"/>
      <c r="D15" s="188"/>
      <c r="E15" s="189"/>
      <c r="F15" s="189"/>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1:38" ht="15">
      <c r="A16" s="68" t="s">
        <v>12</v>
      </c>
      <c r="B16" s="284">
        <f t="shared" si="0"/>
      </c>
      <c r="C16" s="285"/>
      <c r="D16" s="188"/>
      <c r="E16" s="189"/>
      <c r="F16" s="189"/>
      <c r="G16" s="190"/>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2"/>
    </row>
    <row r="17" spans="1:38" ht="15">
      <c r="A17" s="68" t="s">
        <v>13</v>
      </c>
      <c r="B17" s="284">
        <f t="shared" si="0"/>
      </c>
      <c r="C17" s="285"/>
      <c r="D17" s="188"/>
      <c r="E17" s="189"/>
      <c r="F17" s="189"/>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2"/>
    </row>
    <row r="18" spans="1:38" ht="15">
      <c r="A18" s="68" t="s">
        <v>14</v>
      </c>
      <c r="B18" s="284">
        <f t="shared" si="0"/>
      </c>
      <c r="C18" s="285"/>
      <c r="D18" s="188"/>
      <c r="E18" s="189"/>
      <c r="F18" s="189"/>
      <c r="G18" s="190"/>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2"/>
    </row>
    <row r="19" spans="1:38" ht="15">
      <c r="A19" s="68" t="s">
        <v>15</v>
      </c>
      <c r="B19" s="284">
        <f t="shared" si="0"/>
      </c>
      <c r="C19" s="285"/>
      <c r="D19" s="188"/>
      <c r="E19" s="189"/>
      <c r="F19" s="189"/>
      <c r="G19" s="190"/>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row>
    <row r="20" spans="1:38" ht="15">
      <c r="A20" s="68" t="s">
        <v>16</v>
      </c>
      <c r="B20" s="284">
        <f t="shared" si="0"/>
      </c>
      <c r="C20" s="285"/>
      <c r="D20" s="188"/>
      <c r="E20" s="189"/>
      <c r="F20" s="189"/>
      <c r="G20" s="190"/>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row>
    <row r="21" spans="1:38" ht="15">
      <c r="A21" s="68" t="s">
        <v>17</v>
      </c>
      <c r="B21" s="284">
        <f t="shared" si="0"/>
      </c>
      <c r="C21" s="285"/>
      <c r="D21" s="188"/>
      <c r="E21" s="189"/>
      <c r="F21" s="189"/>
      <c r="G21" s="190"/>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row>
    <row r="22" spans="1:38" ht="15">
      <c r="A22" s="68" t="s">
        <v>18</v>
      </c>
      <c r="B22" s="284">
        <f t="shared" si="0"/>
      </c>
      <c r="C22" s="285"/>
      <c r="D22" s="188"/>
      <c r="E22" s="189"/>
      <c r="F22" s="189"/>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row>
    <row r="23" spans="1:38" ht="15">
      <c r="A23" s="68" t="s">
        <v>19</v>
      </c>
      <c r="B23" s="284">
        <f t="shared" si="0"/>
      </c>
      <c r="C23" s="285"/>
      <c r="D23" s="188"/>
      <c r="E23" s="189"/>
      <c r="F23" s="189"/>
      <c r="G23" s="190"/>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row>
    <row r="24" spans="1:38" ht="15">
      <c r="A24" s="68" t="s">
        <v>20</v>
      </c>
      <c r="B24" s="284">
        <f t="shared" si="0"/>
      </c>
      <c r="C24" s="285"/>
      <c r="D24" s="188"/>
      <c r="E24" s="189"/>
      <c r="F24" s="189"/>
      <c r="G24" s="190"/>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row>
    <row r="25" spans="1:38" ht="15">
      <c r="A25" s="69" t="s">
        <v>21</v>
      </c>
      <c r="B25" s="288">
        <f t="shared" si="0"/>
      </c>
      <c r="C25" s="289"/>
      <c r="D25" s="188"/>
      <c r="E25" s="189"/>
      <c r="F25" s="189"/>
      <c r="G25" s="190"/>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2"/>
    </row>
    <row r="26" spans="1:38" ht="15">
      <c r="A26" s="70"/>
      <c r="B26" s="234">
        <f t="shared" si="0"/>
      </c>
      <c r="C26" s="233" t="s">
        <v>78</v>
      </c>
      <c r="D26" s="127">
        <f aca="true" t="shared" si="1" ref="D26:AL26">+SUM(D14:D25)</f>
        <v>0</v>
      </c>
      <c r="E26" s="207">
        <f t="shared" si="1"/>
        <v>0</v>
      </c>
      <c r="F26" s="210">
        <f t="shared" si="1"/>
        <v>0</v>
      </c>
      <c r="G26" s="206">
        <f t="shared" si="1"/>
        <v>0</v>
      </c>
      <c r="H26" s="128">
        <f t="shared" si="1"/>
        <v>0</v>
      </c>
      <c r="I26" s="128">
        <f t="shared" si="1"/>
        <v>0</v>
      </c>
      <c r="J26" s="128">
        <f t="shared" si="1"/>
        <v>0</v>
      </c>
      <c r="K26" s="128">
        <f t="shared" si="1"/>
        <v>0</v>
      </c>
      <c r="L26" s="128">
        <f t="shared" si="1"/>
        <v>0</v>
      </c>
      <c r="M26" s="128">
        <f t="shared" si="1"/>
        <v>0</v>
      </c>
      <c r="N26" s="128">
        <f t="shared" si="1"/>
        <v>0</v>
      </c>
      <c r="O26" s="128">
        <f t="shared" si="1"/>
        <v>0</v>
      </c>
      <c r="P26" s="128">
        <f t="shared" si="1"/>
        <v>0</v>
      </c>
      <c r="Q26" s="128">
        <f t="shared" si="1"/>
        <v>0</v>
      </c>
      <c r="R26" s="128">
        <f t="shared" si="1"/>
        <v>0</v>
      </c>
      <c r="S26" s="128">
        <f t="shared" si="1"/>
        <v>0</v>
      </c>
      <c r="T26" s="128">
        <f t="shared" si="1"/>
        <v>0</v>
      </c>
      <c r="U26" s="128">
        <f t="shared" si="1"/>
        <v>0</v>
      </c>
      <c r="V26" s="128">
        <f t="shared" si="1"/>
        <v>0</v>
      </c>
      <c r="W26" s="128">
        <f t="shared" si="1"/>
        <v>0</v>
      </c>
      <c r="X26" s="128">
        <f t="shared" si="1"/>
        <v>0</v>
      </c>
      <c r="Y26" s="128">
        <f t="shared" si="1"/>
        <v>0</v>
      </c>
      <c r="Z26" s="128">
        <f t="shared" si="1"/>
        <v>0</v>
      </c>
      <c r="AA26" s="128">
        <f t="shared" si="1"/>
        <v>0</v>
      </c>
      <c r="AB26" s="128">
        <f t="shared" si="1"/>
        <v>0</v>
      </c>
      <c r="AC26" s="128">
        <f t="shared" si="1"/>
        <v>0</v>
      </c>
      <c r="AD26" s="128">
        <f t="shared" si="1"/>
        <v>0</v>
      </c>
      <c r="AE26" s="128">
        <f t="shared" si="1"/>
        <v>0</v>
      </c>
      <c r="AF26" s="128">
        <f t="shared" si="1"/>
        <v>0</v>
      </c>
      <c r="AG26" s="128">
        <f t="shared" si="1"/>
        <v>0</v>
      </c>
      <c r="AH26" s="128">
        <f t="shared" si="1"/>
        <v>0</v>
      </c>
      <c r="AI26" s="128">
        <f t="shared" si="1"/>
        <v>0</v>
      </c>
      <c r="AJ26" s="128">
        <f t="shared" si="1"/>
        <v>0</v>
      </c>
      <c r="AK26" s="129">
        <f t="shared" si="1"/>
        <v>0</v>
      </c>
      <c r="AL26" s="130">
        <f t="shared" si="1"/>
        <v>0</v>
      </c>
    </row>
    <row r="27" spans="1:38" ht="15.75" thickBot="1">
      <c r="A27" s="76"/>
      <c r="B27" s="290" t="s">
        <v>169</v>
      </c>
      <c r="C27" s="291"/>
      <c r="D27" s="131">
        <f>+D28-D26</f>
        <v>0</v>
      </c>
      <c r="E27" s="132">
        <f>+E28-E26</f>
        <v>0</v>
      </c>
      <c r="F27" s="208"/>
      <c r="G27" s="204"/>
      <c r="H27" s="299" t="s">
        <v>151</v>
      </c>
      <c r="I27" s="133"/>
      <c r="J27" s="134"/>
      <c r="K27" s="135"/>
      <c r="L27" s="134"/>
      <c r="M27" s="134"/>
      <c r="N27" s="134"/>
      <c r="O27" s="135"/>
      <c r="P27" s="135"/>
      <c r="Q27" s="134"/>
      <c r="R27" s="134"/>
      <c r="S27" s="134"/>
      <c r="T27" s="134"/>
      <c r="U27" s="134"/>
      <c r="V27" s="135"/>
      <c r="W27" s="134"/>
      <c r="X27" s="134"/>
      <c r="Y27" s="134"/>
      <c r="Z27" s="134"/>
      <c r="AA27" s="134"/>
      <c r="AB27" s="134"/>
      <c r="AC27" s="134"/>
      <c r="AD27" s="135"/>
      <c r="AE27" s="135"/>
      <c r="AF27" s="135"/>
      <c r="AG27" s="134"/>
      <c r="AH27" s="134"/>
      <c r="AI27" s="134"/>
      <c r="AJ27" s="134"/>
      <c r="AK27" s="134"/>
      <c r="AL27" s="136"/>
    </row>
    <row r="28" spans="1:38" ht="15.75" customHeight="1" thickTop="1">
      <c r="A28" s="81"/>
      <c r="B28" s="286" t="s">
        <v>23</v>
      </c>
      <c r="C28" s="287"/>
      <c r="D28" s="137">
        <f>+Recettes!D28</f>
        <v>0</v>
      </c>
      <c r="E28" s="129">
        <f>+Recettes!E28</f>
        <v>0</v>
      </c>
      <c r="F28" s="209"/>
      <c r="G28" s="205"/>
      <c r="H28" s="299"/>
      <c r="I28" s="138"/>
      <c r="J28" s="134"/>
      <c r="K28" s="135"/>
      <c r="L28" s="134"/>
      <c r="M28" s="134"/>
      <c r="N28" s="134"/>
      <c r="O28" s="135"/>
      <c r="P28" s="135"/>
      <c r="Q28" s="134"/>
      <c r="R28" s="134"/>
      <c r="S28" s="134"/>
      <c r="T28" s="134"/>
      <c r="U28" s="134"/>
      <c r="V28" s="135"/>
      <c r="W28" s="134"/>
      <c r="X28" s="134"/>
      <c r="Y28" s="134"/>
      <c r="Z28" s="134"/>
      <c r="AA28" s="134"/>
      <c r="AB28" s="134"/>
      <c r="AC28" s="134"/>
      <c r="AD28" s="135"/>
      <c r="AE28" s="135"/>
      <c r="AF28" s="135"/>
      <c r="AG28" s="134"/>
      <c r="AH28" s="134"/>
      <c r="AI28" s="134"/>
      <c r="AJ28" s="134"/>
      <c r="AK28" s="134"/>
      <c r="AL28" s="136"/>
    </row>
    <row r="29" spans="1:38" ht="15">
      <c r="A29" s="81"/>
      <c r="B29" s="253"/>
      <c r="C29" s="254"/>
      <c r="D29" s="219"/>
      <c r="E29" s="220"/>
      <c r="F29" s="209"/>
      <c r="G29" s="205"/>
      <c r="H29" s="299"/>
      <c r="I29" s="138"/>
      <c r="J29" s="134"/>
      <c r="K29" s="135"/>
      <c r="L29" s="134"/>
      <c r="M29" s="134"/>
      <c r="N29" s="134"/>
      <c r="O29" s="135"/>
      <c r="P29" s="135"/>
      <c r="Q29" s="134"/>
      <c r="R29" s="134"/>
      <c r="S29" s="134"/>
      <c r="T29" s="134"/>
      <c r="U29" s="134"/>
      <c r="V29" s="135"/>
      <c r="W29" s="134"/>
      <c r="X29" s="134"/>
      <c r="Y29" s="134"/>
      <c r="Z29" s="134"/>
      <c r="AA29" s="134"/>
      <c r="AB29" s="134"/>
      <c r="AC29" s="134"/>
      <c r="AD29" s="135"/>
      <c r="AE29" s="135"/>
      <c r="AF29" s="135"/>
      <c r="AG29" s="134"/>
      <c r="AH29" s="134"/>
      <c r="AI29" s="134"/>
      <c r="AJ29" s="134"/>
      <c r="AK29" s="134"/>
      <c r="AL29" s="136"/>
    </row>
    <row r="30" spans="1:38" ht="15" customHeight="1" thickBot="1">
      <c r="A30" s="86"/>
      <c r="B30" s="255"/>
      <c r="C30" s="256"/>
      <c r="D30" s="139"/>
      <c r="E30" s="140"/>
      <c r="F30" s="140"/>
      <c r="G30" s="141"/>
      <c r="H30" s="300"/>
      <c r="I30" s="142"/>
      <c r="J30" s="140"/>
      <c r="K30" s="143"/>
      <c r="L30" s="140"/>
      <c r="M30" s="140"/>
      <c r="N30" s="140"/>
      <c r="O30" s="143"/>
      <c r="P30" s="143"/>
      <c r="Q30" s="140"/>
      <c r="R30" s="140"/>
      <c r="S30" s="140"/>
      <c r="T30" s="140"/>
      <c r="U30" s="140"/>
      <c r="V30" s="143"/>
      <c r="W30" s="140"/>
      <c r="X30" s="140"/>
      <c r="Y30" s="140"/>
      <c r="Z30" s="140"/>
      <c r="AA30" s="140"/>
      <c r="AB30" s="140"/>
      <c r="AC30" s="140"/>
      <c r="AD30" s="143"/>
      <c r="AE30" s="143"/>
      <c r="AF30" s="143"/>
      <c r="AG30" s="140"/>
      <c r="AH30" s="140"/>
      <c r="AI30" s="140"/>
      <c r="AJ30" s="140"/>
      <c r="AK30" s="140"/>
      <c r="AL30" s="144"/>
    </row>
    <row r="31" spans="3:38" ht="15.75" customHeight="1" thickBot="1">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row>
    <row r="32" spans="3:38" ht="17.25" thickBot="1">
      <c r="C32" s="145"/>
      <c r="D32" s="146" t="s">
        <v>128</v>
      </c>
      <c r="E32" s="146"/>
      <c r="F32" s="147"/>
      <c r="G32" s="148"/>
      <c r="H32" s="148"/>
      <c r="I32" s="148"/>
      <c r="J32" s="148"/>
      <c r="K32" s="148"/>
      <c r="L32" s="148"/>
      <c r="M32" s="148"/>
      <c r="N32" s="149" t="s">
        <v>129</v>
      </c>
      <c r="O32" s="193"/>
      <c r="P32" s="212">
        <f>IF(O32=Z32,"","Erreur")</f>
      </c>
      <c r="Q32" s="148"/>
      <c r="R32" s="148"/>
      <c r="S32" s="148"/>
      <c r="T32" s="148"/>
      <c r="U32" s="148"/>
      <c r="V32" s="148"/>
      <c r="W32" s="148"/>
      <c r="X32" s="148"/>
      <c r="Y32" s="149" t="s">
        <v>132</v>
      </c>
      <c r="Z32" s="193"/>
      <c r="AA32" s="243"/>
      <c r="AB32" s="236">
        <f>+IF(Z32=O32,"","Erreur")</f>
      </c>
      <c r="AC32" s="145"/>
      <c r="AD32" s="145"/>
      <c r="AE32" s="145"/>
      <c r="AF32" s="145"/>
      <c r="AG32" s="145"/>
      <c r="AH32" s="145"/>
      <c r="AI32" s="145"/>
      <c r="AJ32" s="145"/>
      <c r="AK32" s="145"/>
      <c r="AL32" s="145"/>
    </row>
    <row r="33" spans="3:38" ht="15.75" thickBot="1">
      <c r="C33" s="145"/>
      <c r="D33" s="146" t="s">
        <v>155</v>
      </c>
      <c r="E33" s="150"/>
      <c r="F33" s="13"/>
      <c r="G33" s="151"/>
      <c r="H33" s="151"/>
      <c r="I33" s="151"/>
      <c r="J33" s="151"/>
      <c r="K33" s="151"/>
      <c r="L33" s="151"/>
      <c r="M33" s="151"/>
      <c r="N33" s="152"/>
      <c r="O33" s="151"/>
      <c r="P33" s="151"/>
      <c r="Q33" s="151"/>
      <c r="R33" s="151"/>
      <c r="S33" s="151"/>
      <c r="T33" s="151"/>
      <c r="U33" s="151"/>
      <c r="V33" s="151"/>
      <c r="W33" s="151"/>
      <c r="X33" s="151"/>
      <c r="Y33" s="228" t="s">
        <v>156</v>
      </c>
      <c r="Z33" s="193"/>
      <c r="AA33" s="244"/>
      <c r="AB33" s="238"/>
      <c r="AC33" s="153"/>
      <c r="AD33" s="229" t="s">
        <v>157</v>
      </c>
      <c r="AE33" s="193"/>
      <c r="AF33" s="211">
        <f>+IF(AE33=Z33,"","Erreur")</f>
      </c>
      <c r="AG33" s="145"/>
      <c r="AH33" s="145"/>
      <c r="AI33" s="145"/>
      <c r="AJ33" s="145"/>
      <c r="AK33" s="145"/>
      <c r="AL33" s="145"/>
    </row>
    <row r="34" spans="3:38" ht="15.75" thickBot="1">
      <c r="C34" s="145"/>
      <c r="D34" s="146" t="s">
        <v>79</v>
      </c>
      <c r="E34" s="146"/>
      <c r="F34" s="13"/>
      <c r="G34" s="154"/>
      <c r="H34" s="154"/>
      <c r="I34" s="154"/>
      <c r="J34" s="154"/>
      <c r="K34" s="154"/>
      <c r="L34" s="154"/>
      <c r="M34" s="154"/>
      <c r="N34" s="155" t="s">
        <v>130</v>
      </c>
      <c r="O34" s="193"/>
      <c r="P34" s="213">
        <f>+IF(O34=Z34,"","Erreur")</f>
      </c>
      <c r="Q34" s="154"/>
      <c r="R34" s="154"/>
      <c r="S34" s="154"/>
      <c r="T34" s="154"/>
      <c r="U34" s="154"/>
      <c r="V34" s="154"/>
      <c r="W34" s="154"/>
      <c r="X34" s="154"/>
      <c r="Y34" s="230" t="s">
        <v>158</v>
      </c>
      <c r="Z34" s="193"/>
      <c r="AA34" s="243"/>
      <c r="AB34" s="237">
        <f>+IF(Z34=O34,"","Erreur")</f>
      </c>
      <c r="AC34" s="296" t="s">
        <v>154</v>
      </c>
      <c r="AD34" s="150"/>
      <c r="AE34" s="150"/>
      <c r="AF34" s="150"/>
      <c r="AG34" s="150"/>
      <c r="AH34" s="150"/>
      <c r="AI34" s="150"/>
      <c r="AJ34" s="150"/>
      <c r="AK34" s="150"/>
      <c r="AL34" s="145"/>
    </row>
    <row r="35" spans="3:38" ht="15.75" thickBot="1">
      <c r="C35" s="145"/>
      <c r="D35" s="146" t="s">
        <v>110</v>
      </c>
      <c r="E35" s="146"/>
      <c r="F35" s="202" t="s">
        <v>111</v>
      </c>
      <c r="G35" s="193"/>
      <c r="H35" s="214">
        <f>+IF(G35=Z35,"","Erreur")</f>
      </c>
      <c r="I35" s="156"/>
      <c r="J35" s="156"/>
      <c r="K35" s="156"/>
      <c r="L35" s="156"/>
      <c r="M35" s="156"/>
      <c r="N35" s="156"/>
      <c r="O35" s="156"/>
      <c r="P35" s="156"/>
      <c r="Q35" s="156"/>
      <c r="R35" s="156"/>
      <c r="S35" s="156"/>
      <c r="T35" s="156"/>
      <c r="U35" s="156"/>
      <c r="V35" s="156"/>
      <c r="W35" s="156"/>
      <c r="X35" s="156"/>
      <c r="Y35" s="231" t="s">
        <v>159</v>
      </c>
      <c r="Z35" s="195"/>
      <c r="AA35" s="243"/>
      <c r="AB35" s="236">
        <f>+IF(Z35=G35,"","Erreur")</f>
      </c>
      <c r="AC35" s="297"/>
      <c r="AD35" s="145"/>
      <c r="AE35" s="145"/>
      <c r="AF35" s="145"/>
      <c r="AG35" s="145"/>
      <c r="AH35" s="145"/>
      <c r="AI35" s="145"/>
      <c r="AJ35" s="145"/>
      <c r="AK35" s="145"/>
      <c r="AL35" s="145"/>
    </row>
    <row r="36" spans="3:38" ht="15.75" thickBot="1">
      <c r="C36" s="145"/>
      <c r="D36" s="146" t="s">
        <v>80</v>
      </c>
      <c r="E36" s="146"/>
      <c r="F36" s="13"/>
      <c r="G36" s="156"/>
      <c r="H36" s="156"/>
      <c r="I36" s="156"/>
      <c r="J36" s="156"/>
      <c r="K36" s="156"/>
      <c r="L36" s="156"/>
      <c r="M36" s="156"/>
      <c r="N36" s="156"/>
      <c r="O36" s="156"/>
      <c r="P36" s="156"/>
      <c r="Q36" s="156"/>
      <c r="R36" s="156"/>
      <c r="S36" s="156"/>
      <c r="T36" s="156"/>
      <c r="U36" s="156"/>
      <c r="V36" s="156"/>
      <c r="W36" s="157" t="s">
        <v>131</v>
      </c>
      <c r="X36" s="193"/>
      <c r="Y36" s="145"/>
      <c r="Z36" s="145"/>
      <c r="AA36" s="145"/>
      <c r="AB36" s="145"/>
      <c r="AC36" s="297"/>
      <c r="AD36" s="145"/>
      <c r="AE36" s="145"/>
      <c r="AF36" s="145"/>
      <c r="AG36" s="145"/>
      <c r="AH36" s="145"/>
      <c r="AI36" s="145"/>
      <c r="AJ36" s="145"/>
      <c r="AK36" s="145"/>
      <c r="AL36" s="145"/>
    </row>
    <row r="37" spans="3:34" ht="15.75" thickBot="1">
      <c r="C37" s="145"/>
      <c r="D37" s="146" t="s">
        <v>81</v>
      </c>
      <c r="E37" s="146"/>
      <c r="F37" s="13"/>
      <c r="G37" s="156"/>
      <c r="H37" s="296" t="s">
        <v>160</v>
      </c>
      <c r="I37" s="156"/>
      <c r="J37" s="145"/>
      <c r="K37" s="145"/>
      <c r="L37" s="145"/>
      <c r="M37" s="145"/>
      <c r="N37" s="145"/>
      <c r="O37" s="145"/>
      <c r="P37" s="145"/>
      <c r="Q37" s="145"/>
      <c r="R37" s="145"/>
      <c r="S37" s="145"/>
      <c r="T37" s="145"/>
      <c r="U37" s="145"/>
      <c r="V37" s="145"/>
      <c r="W37" s="145"/>
      <c r="X37" s="145"/>
      <c r="Y37" s="145"/>
      <c r="Z37" s="145"/>
      <c r="AA37" s="145"/>
      <c r="AB37" s="145"/>
      <c r="AC37" s="298"/>
      <c r="AD37" s="145"/>
      <c r="AE37" s="246" t="s">
        <v>133</v>
      </c>
      <c r="AF37" s="193"/>
      <c r="AG37" s="145"/>
      <c r="AH37" s="145"/>
    </row>
    <row r="38" spans="3:34" ht="15" customHeight="1">
      <c r="C38" s="145"/>
      <c r="D38" s="146" t="s">
        <v>82</v>
      </c>
      <c r="E38" s="146"/>
      <c r="F38" s="13"/>
      <c r="G38" s="223"/>
      <c r="H38" s="297"/>
      <c r="I38" s="156"/>
      <c r="J38" s="223"/>
      <c r="K38" s="224"/>
      <c r="L38" s="196"/>
      <c r="M38" s="196"/>
      <c r="N38" s="196"/>
      <c r="O38" s="196"/>
      <c r="P38" s="196"/>
      <c r="Q38" s="196"/>
      <c r="R38" s="196"/>
      <c r="S38" s="196"/>
      <c r="T38" s="196"/>
      <c r="U38" s="196"/>
      <c r="V38" s="196"/>
      <c r="W38" s="196"/>
      <c r="X38" s="196"/>
      <c r="Y38" s="196"/>
      <c r="Z38" s="196"/>
      <c r="AA38" s="247"/>
      <c r="AB38" s="196"/>
      <c r="AC38" s="196"/>
      <c r="AD38" s="196"/>
      <c r="AE38" s="196"/>
      <c r="AF38" s="196"/>
      <c r="AG38" s="196"/>
      <c r="AH38" s="196"/>
    </row>
    <row r="39" spans="3:34" ht="15.75" thickBot="1">
      <c r="C39" s="145"/>
      <c r="D39" s="146" t="s">
        <v>83</v>
      </c>
      <c r="E39" s="146"/>
      <c r="F39" s="215"/>
      <c r="G39" s="223"/>
      <c r="H39" s="297"/>
      <c r="I39" s="156"/>
      <c r="J39" s="223"/>
      <c r="K39" s="224"/>
      <c r="L39" s="196"/>
      <c r="M39" s="196"/>
      <c r="N39" s="196"/>
      <c r="O39" s="196"/>
      <c r="P39" s="196"/>
      <c r="Q39" s="196"/>
      <c r="R39" s="196"/>
      <c r="S39" s="196"/>
      <c r="T39" s="196"/>
      <c r="U39" s="196"/>
      <c r="V39" s="196"/>
      <c r="W39" s="196"/>
      <c r="X39" s="196"/>
      <c r="Y39" s="196"/>
      <c r="Z39" s="196"/>
      <c r="AA39" s="247"/>
      <c r="AB39" s="196"/>
      <c r="AC39" s="196"/>
      <c r="AD39" s="196"/>
      <c r="AE39" s="196"/>
      <c r="AF39" s="196"/>
      <c r="AG39" s="196"/>
      <c r="AH39" s="196"/>
    </row>
    <row r="40" spans="3:34" ht="16.5" customHeight="1" thickBot="1">
      <c r="C40" s="145"/>
      <c r="D40" s="158" t="s">
        <v>153</v>
      </c>
      <c r="E40" s="159"/>
      <c r="F40" s="235" t="s">
        <v>111</v>
      </c>
      <c r="G40" s="193"/>
      <c r="H40" s="298"/>
      <c r="I40" s="223"/>
      <c r="J40" s="223"/>
      <c r="K40" s="224"/>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row>
    <row r="41" ht="15.75" customHeight="1" thickBot="1"/>
    <row r="42" spans="3:34" ht="15.75" thickBot="1">
      <c r="C42" s="145"/>
      <c r="D42" s="145"/>
      <c r="E42" s="145"/>
      <c r="F42" s="145"/>
      <c r="G42" s="160">
        <f>+G26+G35+G40</f>
        <v>0</v>
      </c>
      <c r="H42" s="160">
        <f>+H26</f>
        <v>0</v>
      </c>
      <c r="I42" s="160">
        <f>+I26</f>
        <v>0</v>
      </c>
      <c r="J42" s="160">
        <f>+J26</f>
        <v>0</v>
      </c>
      <c r="K42" s="160">
        <f>+K26+SUM(K38:K40)</f>
        <v>0</v>
      </c>
      <c r="L42" s="160">
        <f>+L26+SUM(L38:L40)</f>
        <v>0</v>
      </c>
      <c r="M42" s="160">
        <f>+M26+SUM(M38:M40)</f>
        <v>0</v>
      </c>
      <c r="N42" s="160">
        <f>+N26+SUM(N38:N40)</f>
        <v>0</v>
      </c>
      <c r="O42" s="160">
        <f>ROUND(+O26+O32+O34+SUM(O38:O40),0)</f>
        <v>0</v>
      </c>
      <c r="P42" s="160">
        <f>+P26+SUM(P38:P40)</f>
        <v>0</v>
      </c>
      <c r="Q42" s="160">
        <f aca="true" t="shared" si="2" ref="Q42:W42">+Q26+SUM(Q38:Q40)</f>
        <v>0</v>
      </c>
      <c r="R42" s="160">
        <f t="shared" si="2"/>
        <v>0</v>
      </c>
      <c r="S42" s="160">
        <f t="shared" si="2"/>
        <v>0</v>
      </c>
      <c r="T42" s="160">
        <f t="shared" si="2"/>
        <v>0</v>
      </c>
      <c r="U42" s="160">
        <f t="shared" si="2"/>
        <v>0</v>
      </c>
      <c r="V42" s="160">
        <f t="shared" si="2"/>
        <v>0</v>
      </c>
      <c r="W42" s="160">
        <f t="shared" si="2"/>
        <v>0</v>
      </c>
      <c r="X42" s="160">
        <f>+X26+X36+SUM(X38:X40)</f>
        <v>0</v>
      </c>
      <c r="Y42" s="160">
        <f>+Y26+SUM(Y38:Y40)</f>
        <v>0</v>
      </c>
      <c r="Z42" s="160">
        <f>ROUND(+Z26-Z32-Z33-Z34-Z35+SUM(Z38:Z39)+Z40,0)</f>
        <v>0</v>
      </c>
      <c r="AA42" s="160">
        <f>ROUND(+AA26-AA40,0)</f>
        <v>0</v>
      </c>
      <c r="AB42" s="160">
        <f>+AB26+SUM(AB38:AB40)</f>
        <v>0</v>
      </c>
      <c r="AC42" s="160">
        <f>+AC26+SUM(AC38:AC40)</f>
        <v>0</v>
      </c>
      <c r="AD42" s="160">
        <f>+AD26+SUM(AD38:AD40)</f>
        <v>0</v>
      </c>
      <c r="AE42" s="160">
        <f>+AE26+AE33+SUM(AE38:AE40)</f>
        <v>0</v>
      </c>
      <c r="AF42" s="160">
        <f>+AF26+SUM(AF37:AF40)</f>
        <v>0</v>
      </c>
      <c r="AG42" s="160">
        <f>+AG26+SUM(AG38:AG40)</f>
        <v>0</v>
      </c>
      <c r="AH42" s="160">
        <f>+AH26+SUM(AH38:AH40)</f>
        <v>0</v>
      </c>
    </row>
    <row r="43" spans="3:34" ht="15">
      <c r="C43" s="161"/>
      <c r="D43" s="161" t="s">
        <v>84</v>
      </c>
      <c r="E43" s="161"/>
      <c r="F43" s="161"/>
      <c r="G43" s="161"/>
      <c r="H43" s="161"/>
      <c r="I43" s="161"/>
      <c r="J43" s="161" t="s">
        <v>85</v>
      </c>
      <c r="K43" s="161" t="s">
        <v>86</v>
      </c>
      <c r="L43" s="161" t="s">
        <v>87</v>
      </c>
      <c r="M43" s="161" t="s">
        <v>88</v>
      </c>
      <c r="N43" s="161"/>
      <c r="O43" s="161" t="s">
        <v>138</v>
      </c>
      <c r="P43" s="161" t="s">
        <v>89</v>
      </c>
      <c r="Q43" s="161" t="s">
        <v>90</v>
      </c>
      <c r="R43" s="161">
        <v>17</v>
      </c>
      <c r="S43" s="161">
        <v>18</v>
      </c>
      <c r="T43" s="161">
        <v>19</v>
      </c>
      <c r="U43" s="161">
        <v>20</v>
      </c>
      <c r="V43" s="161">
        <v>21</v>
      </c>
      <c r="W43" s="161">
        <v>22</v>
      </c>
      <c r="X43" s="161">
        <v>23</v>
      </c>
      <c r="Y43" s="161">
        <v>24</v>
      </c>
      <c r="Z43" s="161" t="s">
        <v>161</v>
      </c>
      <c r="AA43" s="161" t="s">
        <v>162</v>
      </c>
      <c r="AB43" s="161">
        <v>26</v>
      </c>
      <c r="AC43" s="161">
        <v>27</v>
      </c>
      <c r="AD43" s="161">
        <v>28</v>
      </c>
      <c r="AE43" s="161">
        <v>29</v>
      </c>
      <c r="AF43" s="161">
        <v>30</v>
      </c>
      <c r="AG43" s="161" t="s">
        <v>139</v>
      </c>
      <c r="AH43" s="161" t="s">
        <v>140</v>
      </c>
    </row>
    <row r="44" spans="3:34" ht="15.75" thickBot="1">
      <c r="C44" s="145"/>
      <c r="D44" s="162"/>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row>
    <row r="45" spans="3:34" ht="15.75" thickBot="1">
      <c r="C45" s="145"/>
      <c r="D45" s="145"/>
      <c r="E45" s="145"/>
      <c r="F45" s="145"/>
      <c r="G45" s="145"/>
      <c r="H45" s="145"/>
      <c r="I45" s="145"/>
      <c r="J45" s="145"/>
      <c r="K45" s="145"/>
      <c r="L45" s="145"/>
      <c r="M45" s="163"/>
      <c r="N45" s="164" t="s">
        <v>176</v>
      </c>
      <c r="O45" s="194"/>
      <c r="P45" s="145"/>
      <c r="Q45" s="193"/>
      <c r="R45" s="138" t="s">
        <v>147</v>
      </c>
      <c r="S45" s="138"/>
      <c r="T45" s="145"/>
      <c r="U45" s="145"/>
      <c r="V45" s="145"/>
      <c r="W45" s="145"/>
      <c r="X45" s="239"/>
      <c r="Y45" s="240"/>
      <c r="Z45" s="241"/>
      <c r="AA45" s="241"/>
      <c r="AB45" s="145"/>
      <c r="AC45" s="145"/>
      <c r="AD45" s="145"/>
      <c r="AE45" s="145"/>
      <c r="AF45" s="145"/>
      <c r="AG45" s="145"/>
      <c r="AH45" s="145"/>
    </row>
    <row r="46" spans="3:34" ht="15.75" thickBot="1">
      <c r="C46" s="145"/>
      <c r="D46" s="145"/>
      <c r="E46" s="145"/>
      <c r="F46" s="145"/>
      <c r="G46" s="145"/>
      <c r="H46" s="145"/>
      <c r="I46" s="145"/>
      <c r="J46" s="145"/>
      <c r="K46" s="145"/>
      <c r="L46" s="145"/>
      <c r="M46" s="163"/>
      <c r="N46" s="164" t="s">
        <v>145</v>
      </c>
      <c r="O46" s="193"/>
      <c r="P46" s="145"/>
      <c r="Q46" s="217">
        <f>IF(Q45&gt;Q42,"Erreur: les redevances collaboration sont nécessairement inférieures au montant BG","")</f>
      </c>
      <c r="R46" s="145"/>
      <c r="S46" s="145"/>
      <c r="T46" s="145"/>
      <c r="U46" s="145"/>
      <c r="V46" s="145"/>
      <c r="W46" s="145"/>
      <c r="X46" s="239"/>
      <c r="Y46" s="240"/>
      <c r="Z46" s="241"/>
      <c r="AA46" s="241"/>
      <c r="AB46" s="145"/>
      <c r="AC46" s="145"/>
      <c r="AD46" s="145"/>
      <c r="AE46" s="145"/>
      <c r="AF46" s="145"/>
      <c r="AG46" s="145"/>
      <c r="AH46" s="145"/>
    </row>
    <row r="47" spans="3:34" ht="15.75" thickBot="1">
      <c r="C47" s="145"/>
      <c r="D47" s="145"/>
      <c r="E47" s="145"/>
      <c r="F47" s="145"/>
      <c r="G47" s="145"/>
      <c r="H47" s="145"/>
      <c r="I47" s="145"/>
      <c r="J47" s="145"/>
      <c r="K47" s="145"/>
      <c r="L47" s="145"/>
      <c r="M47" s="163"/>
      <c r="N47" s="164" t="s">
        <v>146</v>
      </c>
      <c r="O47" s="195"/>
      <c r="P47" s="145"/>
      <c r="Q47" s="145"/>
      <c r="R47" s="145"/>
      <c r="S47" s="145"/>
      <c r="T47" s="145"/>
      <c r="U47" s="227"/>
      <c r="V47" s="145"/>
      <c r="W47" s="145"/>
      <c r="X47" s="145"/>
      <c r="Y47" s="145"/>
      <c r="Z47" s="216"/>
      <c r="AA47" s="216"/>
      <c r="AB47" s="145"/>
      <c r="AC47" s="145"/>
      <c r="AD47" s="145"/>
      <c r="AE47" s="145"/>
      <c r="AF47" s="145"/>
      <c r="AG47" s="145"/>
      <c r="AH47" s="145"/>
    </row>
    <row r="48" spans="3:34" ht="15">
      <c r="C48" s="145"/>
      <c r="D48" s="145"/>
      <c r="E48" s="145"/>
      <c r="F48" s="145"/>
      <c r="G48" s="145"/>
      <c r="H48" s="145"/>
      <c r="I48" s="145"/>
      <c r="J48" s="145"/>
      <c r="K48" s="145"/>
      <c r="L48" s="145"/>
      <c r="M48" s="145"/>
      <c r="N48" s="145"/>
      <c r="O48" s="216">
        <f>IF(O42&lt;&gt;SUM(O45:O47),"Erreur","")</f>
      </c>
      <c r="P48" s="145"/>
      <c r="Q48" s="145"/>
      <c r="Z48" s="145"/>
      <c r="AA48" s="145"/>
      <c r="AB48" s="145"/>
      <c r="AC48" s="145"/>
      <c r="AG48" s="145"/>
      <c r="AH48" s="145"/>
    </row>
    <row r="49" ht="15"/>
    <row r="50" spans="3:34" ht="15">
      <c r="C50" s="145"/>
      <c r="D50" s="145"/>
      <c r="E50" s="145"/>
      <c r="F50" s="145"/>
      <c r="G50" s="145"/>
      <c r="H50" s="145"/>
      <c r="I50" s="145"/>
      <c r="J50" s="145"/>
      <c r="K50" s="145"/>
      <c r="L50" s="145"/>
      <c r="M50" s="145"/>
      <c r="N50" s="145"/>
      <c r="O50" s="145"/>
      <c r="P50" s="145"/>
      <c r="Q50" s="145"/>
      <c r="R50" s="145"/>
      <c r="S50" s="145"/>
      <c r="V50" s="145"/>
      <c r="W50" s="145"/>
      <c r="X50" s="145"/>
      <c r="Y50" s="145"/>
      <c r="Z50" s="145"/>
      <c r="AA50" s="145"/>
      <c r="AB50" s="145"/>
      <c r="AC50" s="145"/>
      <c r="AD50" s="145"/>
      <c r="AE50" s="145"/>
      <c r="AF50" s="145"/>
      <c r="AG50" s="145"/>
      <c r="AH50" s="145"/>
    </row>
    <row r="51" ht="15.75" thickBot="1"/>
    <row r="52" spans="20:30" ht="15.75" thickBot="1">
      <c r="T52" s="203" t="s">
        <v>141</v>
      </c>
      <c r="U52" s="165">
        <f>+R42+S42+T42+U42+V42+W42</f>
        <v>0</v>
      </c>
      <c r="X52" s="203" t="s">
        <v>142</v>
      </c>
      <c r="Y52" s="165">
        <f>+X42+Y42</f>
        <v>0</v>
      </c>
      <c r="Z52" s="242" t="s">
        <v>165</v>
      </c>
      <c r="AA52" s="165">
        <f>+Z42+AA42</f>
        <v>0</v>
      </c>
      <c r="AC52" s="203" t="s">
        <v>143</v>
      </c>
      <c r="AD52" s="165">
        <f>+AB42+AC42+AD42+AE42+AF42</f>
        <v>0</v>
      </c>
    </row>
    <row r="53" ht="15"/>
    <row r="54" ht="15"/>
  </sheetData>
  <sheetProtection password="C838" sheet="1" objects="1" scenarios="1" formatCells="0" formatColumns="0" formatRows="0" insertColumns="0" insertRows="0" insertHyperlinks="0" deleteColumns="0" deleteRows="0" selectLockedCells="1" sort="0" autoFilter="0" pivotTables="0"/>
  <mergeCells count="41">
    <mergeCell ref="P2:AE2"/>
    <mergeCell ref="AF2:AL2"/>
    <mergeCell ref="P6:AE6"/>
    <mergeCell ref="AF6:AL6"/>
    <mergeCell ref="AI9:AJ9"/>
    <mergeCell ref="D9:F9"/>
    <mergeCell ref="AK9:AL9"/>
    <mergeCell ref="N9:O9"/>
    <mergeCell ref="L9:M9"/>
    <mergeCell ref="R9:W9"/>
    <mergeCell ref="B2:O2"/>
    <mergeCell ref="B4:C4"/>
    <mergeCell ref="B6:C6"/>
    <mergeCell ref="B9:C9"/>
    <mergeCell ref="B10:C10"/>
    <mergeCell ref="B11:C11"/>
    <mergeCell ref="F6:O6"/>
    <mergeCell ref="X9:Y9"/>
    <mergeCell ref="G9:H9"/>
    <mergeCell ref="AC34:AC37"/>
    <mergeCell ref="H27:H30"/>
    <mergeCell ref="H37:H40"/>
    <mergeCell ref="AB9:AF9"/>
    <mergeCell ref="B30:C30"/>
    <mergeCell ref="B19:C19"/>
    <mergeCell ref="B20:C20"/>
    <mergeCell ref="B21:C21"/>
    <mergeCell ref="B22:C22"/>
    <mergeCell ref="B23:C23"/>
    <mergeCell ref="B24:C24"/>
    <mergeCell ref="B25:C25"/>
    <mergeCell ref="B27:C27"/>
    <mergeCell ref="B12:C12"/>
    <mergeCell ref="B13:C13"/>
    <mergeCell ref="B14:C14"/>
    <mergeCell ref="B15:C15"/>
    <mergeCell ref="B28:C28"/>
    <mergeCell ref="B29:C29"/>
    <mergeCell ref="B16:C16"/>
    <mergeCell ref="B17:C17"/>
    <mergeCell ref="B18:C18"/>
  </mergeCells>
  <printOptions verticalCentered="1"/>
  <pageMargins left="0.07874015748031496" right="0.7086614173228347" top="0.07874015748031496" bottom="0.07874015748031496" header="0.31496062992125984" footer="0.2362204724409449"/>
  <pageSetup fitToWidth="3" fitToHeight="1" horizontalDpi="600" verticalDpi="600" orientation="landscape" paperSize="9" scale="77" r:id="rId4"/>
  <ignoredErrors>
    <ignoredError sqref="AB26:AL26 D26:Z26" formulaRange="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I59"/>
  <sheetViews>
    <sheetView showZeros="0" zoomScale="80" zoomScaleNormal="80" zoomScalePageLayoutView="0" workbookViewId="0" topLeftCell="A1">
      <selection activeCell="A1" sqref="A1"/>
    </sheetView>
  </sheetViews>
  <sheetFormatPr defaultColWidth="11.421875" defaultRowHeight="15"/>
  <cols>
    <col min="1" max="1" width="4.140625" style="1" customWidth="1"/>
    <col min="2" max="2" width="11.421875" style="1" customWidth="1"/>
    <col min="3" max="5" width="12.57421875" style="1" customWidth="1"/>
    <col min="6" max="6" width="16.140625" style="1" customWidth="1"/>
    <col min="7" max="8" width="12.57421875" style="1" customWidth="1"/>
    <col min="9" max="9" width="12.421875" style="1" customWidth="1"/>
    <col min="10" max="16384" width="11.421875" style="1" customWidth="1"/>
  </cols>
  <sheetData>
    <row r="1" spans="2:9" ht="17.25">
      <c r="B1" s="315" t="s">
        <v>148</v>
      </c>
      <c r="C1" s="315"/>
      <c r="D1" s="315"/>
      <c r="E1" s="315"/>
      <c r="F1" s="315"/>
      <c r="G1" s="315"/>
      <c r="H1" s="315"/>
      <c r="I1" s="315"/>
    </row>
    <row r="2" ht="15" thickBot="1"/>
    <row r="3" spans="2:9" ht="15">
      <c r="B3" s="2"/>
      <c r="C3" s="3" t="s">
        <v>113</v>
      </c>
      <c r="D3" s="225">
        <f>IF(ISBLANK(Recettes!C4)=TRUE,"",Recettes!C4)</f>
      </c>
      <c r="E3" s="4"/>
      <c r="F3" s="4"/>
      <c r="G3" s="4"/>
      <c r="H3" s="4"/>
      <c r="I3" s="5"/>
    </row>
    <row r="4" spans="2:9" ht="6" customHeight="1">
      <c r="B4" s="12"/>
      <c r="C4" s="197"/>
      <c r="D4" s="44"/>
      <c r="E4" s="13"/>
      <c r="F4" s="13"/>
      <c r="G4" s="13"/>
      <c r="H4" s="13"/>
      <c r="I4" s="14"/>
    </row>
    <row r="5" spans="2:9" ht="15" thickBot="1">
      <c r="B5" s="6"/>
      <c r="C5" s="7" t="s">
        <v>30</v>
      </c>
      <c r="D5" s="226">
        <f>IF(ISBLANK(Recettes!C6)=TRUE,"",Recettes!C6)</f>
      </c>
      <c r="E5" s="8"/>
      <c r="F5" s="7" t="s">
        <v>31</v>
      </c>
      <c r="G5" s="226">
        <f>IF(ISBLANK(Recettes!E6)=TRUE,"",Recettes!E6)</f>
      </c>
      <c r="H5" s="8"/>
      <c r="I5" s="9"/>
    </row>
    <row r="6" spans="2:9" ht="15">
      <c r="B6" s="2"/>
      <c r="C6" s="10"/>
      <c r="D6" s="10"/>
      <c r="E6" s="10"/>
      <c r="F6" s="10"/>
      <c r="G6" s="10"/>
      <c r="H6" s="10"/>
      <c r="I6" s="11"/>
    </row>
    <row r="7" spans="2:9" ht="18.75">
      <c r="B7" s="316" t="s">
        <v>170</v>
      </c>
      <c r="C7" s="317"/>
      <c r="D7" s="317"/>
      <c r="E7" s="317"/>
      <c r="F7" s="317"/>
      <c r="G7" s="317"/>
      <c r="H7" s="317"/>
      <c r="I7" s="318"/>
    </row>
    <row r="8" spans="2:9" ht="19.5" thickBot="1">
      <c r="B8" s="319" t="s">
        <v>136</v>
      </c>
      <c r="C8" s="320"/>
      <c r="D8" s="320"/>
      <c r="E8" s="320"/>
      <c r="F8" s="320"/>
      <c r="G8" s="320"/>
      <c r="H8" s="320"/>
      <c r="I8" s="321"/>
    </row>
    <row r="9" spans="2:9" ht="15">
      <c r="B9" s="12"/>
      <c r="C9" s="13"/>
      <c r="D9" s="13"/>
      <c r="E9" s="13"/>
      <c r="F9" s="13"/>
      <c r="G9" s="13"/>
      <c r="H9" s="13"/>
      <c r="I9" s="14"/>
    </row>
    <row r="10" spans="2:9" ht="15">
      <c r="B10" s="12"/>
      <c r="C10" s="13"/>
      <c r="D10" s="13"/>
      <c r="E10" s="13"/>
      <c r="F10" s="13"/>
      <c r="G10" s="13"/>
      <c r="H10" s="13"/>
      <c r="I10" s="14"/>
    </row>
    <row r="11" spans="2:9" ht="15">
      <c r="B11" s="12"/>
      <c r="C11" s="15" t="s">
        <v>175</v>
      </c>
      <c r="D11" s="15"/>
      <c r="E11" s="15"/>
      <c r="F11" s="15"/>
      <c r="G11" s="16" t="s">
        <v>119</v>
      </c>
      <c r="H11" s="17">
        <f>+Recettes!D27</f>
        <v>0</v>
      </c>
      <c r="I11" s="14"/>
    </row>
    <row r="12" spans="2:9" ht="15">
      <c r="B12" s="12"/>
      <c r="C12" s="15"/>
      <c r="D12" s="15"/>
      <c r="E12" s="15"/>
      <c r="F12" s="15"/>
      <c r="G12" s="18"/>
      <c r="H12" s="17"/>
      <c r="I12" s="14"/>
    </row>
    <row r="13" spans="2:9" ht="15">
      <c r="B13" s="19"/>
      <c r="C13" s="15" t="s">
        <v>171</v>
      </c>
      <c r="D13" s="15"/>
      <c r="E13" s="15"/>
      <c r="F13" s="15"/>
      <c r="G13" s="20" t="s">
        <v>111</v>
      </c>
      <c r="H13" s="17">
        <f>+Recettes!D26</f>
        <v>0</v>
      </c>
      <c r="I13" s="14"/>
    </row>
    <row r="14" spans="2:9" ht="15">
      <c r="B14" s="19"/>
      <c r="C14" s="15"/>
      <c r="D14" s="15"/>
      <c r="E14" s="15"/>
      <c r="F14" s="15"/>
      <c r="G14" s="21"/>
      <c r="H14" s="13"/>
      <c r="I14" s="14"/>
    </row>
    <row r="15" spans="2:9" ht="15">
      <c r="B15" s="19"/>
      <c r="C15" s="15" t="s">
        <v>172</v>
      </c>
      <c r="D15" s="15"/>
      <c r="E15" s="15"/>
      <c r="F15" s="15"/>
      <c r="G15" s="20" t="s">
        <v>112</v>
      </c>
      <c r="H15" s="17">
        <f>+Dépenses!D26</f>
        <v>0</v>
      </c>
      <c r="I15" s="14"/>
    </row>
    <row r="16" spans="2:9" ht="15">
      <c r="B16" s="19"/>
      <c r="C16" s="15"/>
      <c r="D16" s="15"/>
      <c r="E16" s="15"/>
      <c r="F16" s="15"/>
      <c r="G16" s="18"/>
      <c r="H16" s="17"/>
      <c r="I16" s="14"/>
    </row>
    <row r="17" spans="2:9" ht="15">
      <c r="B17" s="22" t="s">
        <v>118</v>
      </c>
      <c r="C17" s="15" t="s">
        <v>173</v>
      </c>
      <c r="D17" s="15"/>
      <c r="E17" s="15"/>
      <c r="F17" s="15"/>
      <c r="G17" s="16" t="s">
        <v>119</v>
      </c>
      <c r="H17" s="23">
        <f>ROUND(+H11+H13-H15,2)</f>
        <v>0</v>
      </c>
      <c r="I17" s="14"/>
    </row>
    <row r="18" spans="2:9" ht="15" thickBot="1">
      <c r="B18" s="24"/>
      <c r="C18" s="25"/>
      <c r="D18" s="25"/>
      <c r="E18" s="25"/>
      <c r="F18" s="25"/>
      <c r="G18" s="25"/>
      <c r="H18" s="25"/>
      <c r="I18" s="26"/>
    </row>
    <row r="19" spans="2:9" ht="15.75" thickBot="1" thickTop="1">
      <c r="B19" s="12"/>
      <c r="C19" s="13"/>
      <c r="D19" s="13"/>
      <c r="E19" s="13"/>
      <c r="F19" s="13"/>
      <c r="G19" s="13"/>
      <c r="H19" s="13"/>
      <c r="I19" s="14"/>
    </row>
    <row r="20" spans="2:9" ht="15.75" thickBot="1">
      <c r="B20" s="12"/>
      <c r="C20" s="15" t="s">
        <v>174</v>
      </c>
      <c r="D20" s="15"/>
      <c r="E20" s="15"/>
      <c r="F20" s="15"/>
      <c r="G20" s="16" t="s">
        <v>119</v>
      </c>
      <c r="H20" s="183"/>
      <c r="I20" s="14"/>
    </row>
    <row r="21" spans="2:9" ht="15">
      <c r="B21" s="12"/>
      <c r="C21" s="15"/>
      <c r="D21" s="15"/>
      <c r="E21" s="15"/>
      <c r="F21" s="15"/>
      <c r="G21" s="13"/>
      <c r="H21" s="13"/>
      <c r="I21" s="14"/>
    </row>
    <row r="22" spans="2:9" ht="21">
      <c r="B22" s="27"/>
      <c r="C22" s="28" t="s">
        <v>120</v>
      </c>
      <c r="D22" s="15"/>
      <c r="E22" s="15"/>
      <c r="F22" s="15"/>
      <c r="G22" s="13"/>
      <c r="H22" s="13"/>
      <c r="I22" s="14"/>
    </row>
    <row r="23" spans="2:9" ht="15">
      <c r="B23" s="12"/>
      <c r="C23" s="29" t="s">
        <v>121</v>
      </c>
      <c r="D23" s="15"/>
      <c r="E23" s="15"/>
      <c r="F23" s="15"/>
      <c r="G23" s="13"/>
      <c r="H23" s="13"/>
      <c r="I23" s="14"/>
    </row>
    <row r="24" spans="2:9" ht="15">
      <c r="B24" s="30"/>
      <c r="C24" s="31" t="s">
        <v>114</v>
      </c>
      <c r="D24" s="32"/>
      <c r="E24" s="32"/>
      <c r="F24" s="32"/>
      <c r="G24" s="13"/>
      <c r="H24" s="13"/>
      <c r="I24" s="14"/>
    </row>
    <row r="25" spans="2:9" ht="15">
      <c r="B25" s="12"/>
      <c r="C25" s="33" t="s">
        <v>115</v>
      </c>
      <c r="D25" s="34" t="s">
        <v>116</v>
      </c>
      <c r="E25" s="33" t="s">
        <v>115</v>
      </c>
      <c r="F25" s="33" t="s">
        <v>116</v>
      </c>
      <c r="G25" s="13"/>
      <c r="H25" s="13"/>
      <c r="I25" s="14"/>
    </row>
    <row r="26" spans="2:9" ht="15">
      <c r="B26" s="12"/>
      <c r="C26" s="38"/>
      <c r="D26" s="184"/>
      <c r="E26" s="38"/>
      <c r="F26" s="186"/>
      <c r="G26" s="13"/>
      <c r="H26" s="13"/>
      <c r="I26" s="14"/>
    </row>
    <row r="27" spans="2:9" ht="15">
      <c r="B27" s="12"/>
      <c r="C27" s="39"/>
      <c r="D27" s="185"/>
      <c r="E27" s="39"/>
      <c r="F27" s="187"/>
      <c r="G27" s="13"/>
      <c r="H27" s="13"/>
      <c r="I27" s="14"/>
    </row>
    <row r="28" spans="2:9" ht="15">
      <c r="B28" s="12"/>
      <c r="C28" s="39"/>
      <c r="D28" s="185"/>
      <c r="E28" s="39"/>
      <c r="F28" s="187"/>
      <c r="G28" s="13"/>
      <c r="H28" s="13"/>
      <c r="I28" s="14"/>
    </row>
    <row r="29" spans="2:9" ht="15">
      <c r="B29" s="12"/>
      <c r="C29" s="39"/>
      <c r="D29" s="185"/>
      <c r="E29" s="39"/>
      <c r="F29" s="187"/>
      <c r="G29" s="16" t="s">
        <v>111</v>
      </c>
      <c r="H29" s="35">
        <f>+SUM(D26:D32)+SUM(F26:F32)</f>
        <v>0</v>
      </c>
      <c r="I29" s="14"/>
    </row>
    <row r="30" spans="2:9" ht="15">
      <c r="B30" s="12"/>
      <c r="C30" s="39"/>
      <c r="D30" s="185"/>
      <c r="E30" s="39"/>
      <c r="F30" s="187"/>
      <c r="G30" s="13"/>
      <c r="H30" s="13"/>
      <c r="I30" s="14"/>
    </row>
    <row r="31" spans="2:9" ht="15">
      <c r="B31" s="12"/>
      <c r="C31" s="39"/>
      <c r="D31" s="185"/>
      <c r="E31" s="39"/>
      <c r="F31" s="187"/>
      <c r="G31" s="13"/>
      <c r="H31" s="13"/>
      <c r="I31" s="14"/>
    </row>
    <row r="32" spans="2:9" ht="15">
      <c r="B32" s="12"/>
      <c r="C32" s="39"/>
      <c r="D32" s="185"/>
      <c r="E32" s="39"/>
      <c r="F32" s="187"/>
      <c r="G32" s="13"/>
      <c r="H32" s="13"/>
      <c r="I32" s="14"/>
    </row>
    <row r="33" spans="2:9" ht="15">
      <c r="B33" s="12"/>
      <c r="C33" s="13"/>
      <c r="D33" s="13"/>
      <c r="E33" s="13"/>
      <c r="F33" s="13"/>
      <c r="G33" s="13"/>
      <c r="H33" s="13"/>
      <c r="I33" s="14"/>
    </row>
    <row r="34" spans="2:9" ht="15">
      <c r="B34" s="12"/>
      <c r="C34" s="13"/>
      <c r="D34" s="13"/>
      <c r="E34" s="13"/>
      <c r="F34" s="13"/>
      <c r="G34" s="13"/>
      <c r="H34" s="13"/>
      <c r="I34" s="14"/>
    </row>
    <row r="35" spans="2:9" ht="15">
      <c r="B35" s="12"/>
      <c r="C35" s="13"/>
      <c r="D35" s="13"/>
      <c r="E35" s="13"/>
      <c r="F35" s="13"/>
      <c r="G35" s="13"/>
      <c r="H35" s="13"/>
      <c r="I35" s="14"/>
    </row>
    <row r="36" spans="2:9" ht="15">
      <c r="B36" s="12"/>
      <c r="C36" s="13"/>
      <c r="D36" s="13"/>
      <c r="E36" s="13"/>
      <c r="F36" s="13"/>
      <c r="G36" s="13"/>
      <c r="H36" s="13"/>
      <c r="I36" s="14"/>
    </row>
    <row r="37" spans="2:9" ht="15">
      <c r="B37" s="12"/>
      <c r="C37" s="13"/>
      <c r="D37" s="13"/>
      <c r="E37" s="13"/>
      <c r="F37" s="13"/>
      <c r="G37" s="13"/>
      <c r="H37" s="13"/>
      <c r="I37" s="14"/>
    </row>
    <row r="38" spans="2:9" ht="21">
      <c r="B38" s="19"/>
      <c r="C38" s="28" t="s">
        <v>124</v>
      </c>
      <c r="D38" s="15"/>
      <c r="E38" s="15"/>
      <c r="F38" s="15"/>
      <c r="G38" s="13"/>
      <c r="H38" s="13"/>
      <c r="I38" s="14"/>
    </row>
    <row r="39" spans="2:9" ht="15">
      <c r="B39" s="12"/>
      <c r="C39" s="29" t="s">
        <v>122</v>
      </c>
      <c r="D39" s="15"/>
      <c r="E39" s="15"/>
      <c r="F39" s="15"/>
      <c r="G39" s="13"/>
      <c r="H39" s="13"/>
      <c r="I39" s="14"/>
    </row>
    <row r="40" spans="2:9" ht="15">
      <c r="B40" s="12"/>
      <c r="C40" s="31" t="s">
        <v>114</v>
      </c>
      <c r="D40" s="32"/>
      <c r="E40" s="32"/>
      <c r="F40" s="32"/>
      <c r="G40" s="13"/>
      <c r="H40" s="13"/>
      <c r="I40" s="14"/>
    </row>
    <row r="41" spans="2:9" ht="15">
      <c r="B41" s="12"/>
      <c r="C41" s="33" t="s">
        <v>117</v>
      </c>
      <c r="D41" s="34" t="s">
        <v>116</v>
      </c>
      <c r="E41" s="33" t="s">
        <v>117</v>
      </c>
      <c r="F41" s="33" t="s">
        <v>116</v>
      </c>
      <c r="G41" s="13"/>
      <c r="H41" s="13"/>
      <c r="I41" s="14"/>
    </row>
    <row r="42" spans="2:9" ht="15">
      <c r="B42" s="12"/>
      <c r="C42" s="38"/>
      <c r="D42" s="184"/>
      <c r="E42" s="38"/>
      <c r="F42" s="186"/>
      <c r="G42" s="13"/>
      <c r="H42" s="13"/>
      <c r="I42" s="14"/>
    </row>
    <row r="43" spans="2:9" ht="15">
      <c r="B43" s="12"/>
      <c r="C43" s="39"/>
      <c r="D43" s="185"/>
      <c r="E43" s="39"/>
      <c r="F43" s="187"/>
      <c r="G43" s="13"/>
      <c r="H43" s="13"/>
      <c r="I43" s="14"/>
    </row>
    <row r="44" spans="2:9" ht="15">
      <c r="B44" s="12"/>
      <c r="C44" s="39"/>
      <c r="D44" s="185"/>
      <c r="E44" s="39"/>
      <c r="F44" s="187"/>
      <c r="G44" s="13"/>
      <c r="H44" s="13"/>
      <c r="I44" s="14"/>
    </row>
    <row r="45" spans="2:9" ht="15">
      <c r="B45" s="12"/>
      <c r="C45" s="39"/>
      <c r="D45" s="185"/>
      <c r="E45" s="39"/>
      <c r="F45" s="187"/>
      <c r="G45" s="18" t="s">
        <v>112</v>
      </c>
      <c r="H45" s="35">
        <f>+SUM(D42:D48)+SUM(F42:F48)</f>
        <v>0</v>
      </c>
      <c r="I45" s="14"/>
    </row>
    <row r="46" spans="2:9" ht="15">
      <c r="B46" s="12"/>
      <c r="C46" s="39"/>
      <c r="D46" s="185"/>
      <c r="E46" s="39"/>
      <c r="F46" s="187"/>
      <c r="G46" s="13"/>
      <c r="H46" s="13"/>
      <c r="I46" s="14"/>
    </row>
    <row r="47" spans="2:9" ht="15">
      <c r="B47" s="12"/>
      <c r="C47" s="39"/>
      <c r="D47" s="185"/>
      <c r="E47" s="39"/>
      <c r="F47" s="187"/>
      <c r="G47" s="13"/>
      <c r="H47" s="13"/>
      <c r="I47" s="14"/>
    </row>
    <row r="48" spans="2:9" ht="15">
      <c r="B48" s="12"/>
      <c r="C48" s="39"/>
      <c r="D48" s="185"/>
      <c r="E48" s="39"/>
      <c r="F48" s="187"/>
      <c r="G48" s="13"/>
      <c r="H48" s="13"/>
      <c r="I48" s="14"/>
    </row>
    <row r="49" spans="2:9" ht="15">
      <c r="B49" s="12"/>
      <c r="C49" s="13"/>
      <c r="D49" s="13"/>
      <c r="E49" s="13"/>
      <c r="F49" s="13"/>
      <c r="G49" s="13"/>
      <c r="H49" s="13"/>
      <c r="I49" s="14"/>
    </row>
    <row r="50" spans="2:9" ht="15">
      <c r="B50" s="12"/>
      <c r="C50" s="13"/>
      <c r="D50" s="13"/>
      <c r="E50" s="13"/>
      <c r="F50" s="13"/>
      <c r="G50" s="13"/>
      <c r="H50" s="13"/>
      <c r="I50" s="14"/>
    </row>
    <row r="51" spans="2:9" ht="15">
      <c r="B51" s="12"/>
      <c r="C51" s="13"/>
      <c r="D51" s="13"/>
      <c r="E51" s="13"/>
      <c r="F51" s="13"/>
      <c r="G51" s="13"/>
      <c r="H51" s="13"/>
      <c r="I51" s="14"/>
    </row>
    <row r="52" spans="2:9" ht="16.5">
      <c r="B52" s="36" t="s">
        <v>135</v>
      </c>
      <c r="C52" s="15" t="s">
        <v>173</v>
      </c>
      <c r="D52" s="15"/>
      <c r="E52" s="15"/>
      <c r="F52" s="15"/>
      <c r="G52" s="16" t="s">
        <v>119</v>
      </c>
      <c r="H52" s="23">
        <f>+H20+H29-H45</f>
        <v>0</v>
      </c>
      <c r="I52" s="14"/>
    </row>
    <row r="53" spans="2:9" ht="15">
      <c r="B53" s="12"/>
      <c r="C53" s="13"/>
      <c r="D53" s="13"/>
      <c r="E53" s="13"/>
      <c r="F53" s="13"/>
      <c r="G53" s="13"/>
      <c r="H53" s="13"/>
      <c r="I53" s="14"/>
    </row>
    <row r="54" spans="2:9" ht="15">
      <c r="B54" s="12"/>
      <c r="C54" s="13"/>
      <c r="D54" s="13"/>
      <c r="E54" s="13"/>
      <c r="F54" s="13"/>
      <c r="G54" s="13"/>
      <c r="H54" s="13"/>
      <c r="I54" s="14"/>
    </row>
    <row r="55" spans="2:9" ht="15">
      <c r="B55" s="12"/>
      <c r="C55" s="13"/>
      <c r="D55" s="13"/>
      <c r="E55" s="13"/>
      <c r="F55" s="13"/>
      <c r="G55" s="13"/>
      <c r="H55" s="13"/>
      <c r="I55" s="14"/>
    </row>
    <row r="56" spans="2:9" ht="15">
      <c r="B56" s="12"/>
      <c r="C56" s="13"/>
      <c r="D56" s="13"/>
      <c r="E56" s="13"/>
      <c r="F56" s="13"/>
      <c r="G56" s="13"/>
      <c r="H56" s="13"/>
      <c r="I56" s="14"/>
    </row>
    <row r="57" spans="2:9" ht="18">
      <c r="B57" s="12"/>
      <c r="C57" s="13"/>
      <c r="D57" s="13"/>
      <c r="E57" s="37" t="s">
        <v>123</v>
      </c>
      <c r="G57" s="13"/>
      <c r="H57" s="218" t="str">
        <f>+IF(H17=H52,"Exact","Ecart à rechercher : "&amp;ROUND(H17-H52,0)&amp;" €")</f>
        <v>Exact</v>
      </c>
      <c r="I57" s="14"/>
    </row>
    <row r="58" spans="2:9" ht="15">
      <c r="B58" s="12"/>
      <c r="C58" s="13"/>
      <c r="D58" s="13"/>
      <c r="E58" s="13"/>
      <c r="F58" s="13"/>
      <c r="G58" s="13"/>
      <c r="H58" s="13"/>
      <c r="I58" s="14"/>
    </row>
    <row r="59" spans="2:9" ht="15" thickBot="1">
      <c r="B59" s="6"/>
      <c r="C59" s="8"/>
      <c r="D59" s="8"/>
      <c r="E59" s="8"/>
      <c r="F59" s="8"/>
      <c r="G59" s="8"/>
      <c r="H59" s="8"/>
      <c r="I59" s="9"/>
    </row>
  </sheetData>
  <sheetProtection password="C838" sheet="1" objects="1" scenarios="1" formatCells="0" formatColumns="0" formatRows="0" insertColumns="0" insertRows="0" insertHyperlinks="0" deleteColumns="0" deleteRows="0" selectLockedCells="1" sort="0" autoFilter="0" pivotTables="0"/>
  <mergeCells count="3">
    <mergeCell ref="B1:I1"/>
    <mergeCell ref="B7:I7"/>
    <mergeCell ref="B8:I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mikel</cp:lastModifiedBy>
  <cp:lastPrinted>2019-07-10T14:33:34Z</cp:lastPrinted>
  <dcterms:created xsi:type="dcterms:W3CDTF">2011-02-28T08:36:45Z</dcterms:created>
  <dcterms:modified xsi:type="dcterms:W3CDTF">2019-07-10T14:34:11Z</dcterms:modified>
  <cp:category/>
  <cp:version/>
  <cp:contentType/>
  <cp:contentStatus/>
</cp:coreProperties>
</file>